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jmoroni71-my.sharepoint.com/personal/anabeatriz_ajmoroni_com_br/Documents/Recuperação Judicial/1 - Ativas/Mendes Dias Construções/"/>
    </mc:Choice>
  </mc:AlternateContent>
  <xr:revisionPtr revIDLastSave="0" documentId="8_{8328BF0A-CAFD-47E9-B287-39C9153E7AF2}" xr6:coauthVersionLast="47" xr6:coauthVersionMax="47" xr10:uidLastSave="{00000000-0000-0000-0000-000000000000}"/>
  <bookViews>
    <workbookView xWindow="-110" yWindow="-110" windowWidth="19420" windowHeight="10300" tabRatio="860" xr2:uid="{18C1E27B-883F-4231-9887-FE63B58EAB91}"/>
  </bookViews>
  <sheets>
    <sheet name="MENDES" sheetId="1" r:id="rId1"/>
    <sheet name="SCPs" sheetId="19" r:id="rId2"/>
    <sheet name="SPE NWO" sheetId="10" r:id="rId3"/>
    <sheet name="SPE MD04AT" sheetId="13" r:id="rId4"/>
    <sheet name="SPE ECOVIP" sheetId="16" r:id="rId5"/>
    <sheet name="GHARA" sheetId="2" r:id="rId6"/>
  </sheets>
  <definedNames>
    <definedName name="_xlnm._FilterDatabase" localSheetId="5" hidden="1">GHARA!$A$1:$H$6</definedName>
    <definedName name="_xlnm._FilterDatabase" localSheetId="0" hidden="1">MENDES!$D$1:$H$9</definedName>
    <definedName name="_xlnm._FilterDatabase" localSheetId="4" hidden="1">'SPE ECOVIP'!$A$1:$G$48</definedName>
    <definedName name="_xlnm._FilterDatabase" localSheetId="3" hidden="1">'SPE MD04AT'!$A$1:$H$33</definedName>
    <definedName name="_xlnm._FilterDatabase" localSheetId="2" hidden="1">'SPE NWO'!$A$1:$H$75</definedName>
    <definedName name="_xlnm.Print_Area" localSheetId="0">MENDES!$A$1:$I$12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2" i="2"/>
  <c r="D52" i="16"/>
  <c r="D51" i="16"/>
  <c r="E36" i="13"/>
  <c r="E33" i="13"/>
  <c r="D77" i="10"/>
  <c r="E6" i="2"/>
  <c r="D22" i="16"/>
  <c r="E38" i="13"/>
  <c r="D22" i="10"/>
  <c r="D27" i="10"/>
  <c r="D38" i="10"/>
  <c r="D41" i="10"/>
  <c r="D78" i="10" s="1"/>
  <c r="D46" i="10"/>
  <c r="D47" i="10"/>
  <c r="E2" i="19"/>
  <c r="E10" i="19" s="1"/>
  <c r="D74" i="10"/>
  <c r="D79" i="10" l="1"/>
  <c r="D53" i="16"/>
  <c r="D48" i="16"/>
  <c r="E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joziana.araujo</author>
  </authors>
  <commentList>
    <comment ref="I1" authorId="0" shapeId="0" xr:uid="{8091FFD5-C7C2-4652-B384-0D50D166620D}">
      <text>
        <r>
          <rPr>
            <b/>
            <sz val="9"/>
            <color indexed="81"/>
            <rFont val="Segoe UI"/>
            <family val="2"/>
          </rPr>
          <t>1. TRABALHISTA
2. GARANTIA REAL - Credores cujas dívidas são garantidas por bens específicos, como hipotecas, penhores ou alienação fiduciária
3. SEM GARANTIA - QUIROGRAFÁRIO: é aquele que possui uma dívida registrada em documento (como contratos, cheques, duplicatas ou notas promissórias), mas não possui nenhum bem dado em garantia (como hipoteca ou penhor) - como fornecedores e instituições financeiras
4. MICROEMPRESAS E PEQUENAS EMPRESAS - ME E EPP</t>
        </r>
      </text>
    </comment>
    <comment ref="E7" authorId="0" shapeId="0" xr:uid="{B1D2016F-0DA4-44A7-B1A1-BC66DBD80698}">
      <text>
        <r>
          <rPr>
            <b/>
            <sz val="9"/>
            <color indexed="81"/>
            <rFont val="Segoe UI"/>
            <family val="2"/>
          </rPr>
          <t xml:space="preserve">Total dos Impostos Parcelados (INSS - IRRF - CSRF) - que a empresa está pagando.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joziana.araujo</author>
  </authors>
  <commentList>
    <comment ref="I1" authorId="0" shapeId="0" xr:uid="{616BA0C1-984F-4C05-AA78-1D8BADF79DEA}">
      <text>
        <r>
          <rPr>
            <b/>
            <sz val="9"/>
            <color indexed="81"/>
            <rFont val="Segoe UI"/>
            <family val="2"/>
          </rPr>
          <t>1. TRABALHISTA
2. GARANTIA REAL - Credores cujas dívidas são garantidas por bens específicos, como hipotecas, penhores ou alienação fiduciária
3. SEM GARANTIA - QUIROGRAFÁRIO: é aquele que possui uma dívida registrada em documento (como contratos, cheques, duplicatas ou notas promissórias), mas não possui nenhum bem dado em garantia (como hipoteca ou penhor) - como fornecedores e instituições financeiras
4. MICROEMPRESAS E PEQUENAS EMPRESAS - ME E EPP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joziana.araujo</author>
  </authors>
  <commentList>
    <comment ref="H1" authorId="0" shapeId="0" xr:uid="{0A5E948C-B260-4ABB-AAE9-8D0D2C6B3FEF}">
      <text>
        <r>
          <rPr>
            <b/>
            <sz val="9"/>
            <color indexed="81"/>
            <rFont val="Segoe UI"/>
            <family val="2"/>
          </rPr>
          <t>1. TRABALHISTA
2. GARANTIA REAL - Credores cujas dívidas são garantidas por bens específicos, como hipotecas, penhores ou alienação fiduciária
3. SEM GARANTIA - QUIROGRAFÁRIO: é aquele que possui uma dívida registrada em documento (como contratos, cheques, duplicatas ou notas promissórias), mas não possui nenhum bem dado em garantia (como hipoteca ou penhor) - como fornecedores e instituições financeiras
4. MICROEMPRESAS E PEQUENAS EMPRESAS - ME E EPP</t>
        </r>
      </text>
    </comment>
    <comment ref="D41" authorId="0" shapeId="0" xr:uid="{6E2637D8-6EA2-4E26-A132-C60E1B018B4C}">
      <text>
        <r>
          <rPr>
            <b/>
            <sz val="9"/>
            <color indexed="81"/>
            <rFont val="Segoe UI"/>
            <family val="2"/>
          </rPr>
          <t xml:space="preserve">Total dos Impostos Parcelados (INSS - IRRF - CSRF - RET) - que a empresa está pagando.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joziana.araujo</author>
  </authors>
  <commentList>
    <comment ref="I1" authorId="0" shapeId="0" xr:uid="{7228FC0E-7B9C-4905-BED3-66EE7EBED6FC}">
      <text>
        <r>
          <rPr>
            <b/>
            <sz val="9"/>
            <color indexed="81"/>
            <rFont val="Segoe UI"/>
            <family val="2"/>
          </rPr>
          <t>1. TRABALHISTA
2. GARANTIA REAL - Credores cujas dívidas são garantidas por bens específicos, como hipotecas, penhores ou alienação fiduciária
3. SEM GARANTIA - QUIROGRAFÁRIO: é aquele que possui uma dívida registrada em documento (como contratos, cheques, duplicatas ou notas promissórias), mas não possui nenhum bem dado em garantia (como hipoteca ou penhor) - como fornecedores e instituições financeiras
4. MICROEMPRESAS E PEQUENAS EMPRESAS - ME E EPP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joziana.araujo</author>
  </authors>
  <commentList>
    <comment ref="G1" authorId="0" shapeId="0" xr:uid="{147E802A-D555-44CB-B000-BB3DFC204553}">
      <text>
        <r>
          <rPr>
            <b/>
            <sz val="9"/>
            <color indexed="81"/>
            <rFont val="Segoe UI"/>
            <family val="2"/>
          </rPr>
          <t>1. TRABALHISTA
2. GARANTIA REAL - Credores cujas dívidas são garantidas por bens específicos, como hipotecas, penhores ou alienação fiduciária
3. SEM GARANTIA - QUIROGRAFÁRIO: é aquele que possui uma dívida registrada em documento (como contratos, cheques, duplicatas ou notas promissórias), mas não possui nenhum bem dado em garantia (como hipoteca ou penhor) - como fornecedores e instituições financeiras
4. MICROEMPRESAS E PEQUENAS EMPRESAS - ME E EPP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joziana.araujo</author>
  </authors>
  <commentList>
    <comment ref="I1" authorId="0" shapeId="0" xr:uid="{121F2721-A5E7-4524-B3D2-5E41568CE2FB}">
      <text>
        <r>
          <rPr>
            <b/>
            <sz val="9"/>
            <color indexed="81"/>
            <rFont val="Segoe UI"/>
            <family val="2"/>
          </rPr>
          <t>1. TRABALHISTA
2. GARANTIA REAL - Credores cujas dívidas são garantidas por bens específicos, como hipotecas, penhores ou alienação fiduciária
3. SEM GARANTIA - QUIROGRAFÁRIO: é aquele que possui uma dívida registrada em documento (como contratos, cheques, duplicatas ou notas promissórias), mas não possui nenhum bem dado em garantia (como hipoteca ou penhor) - como fornecedores e instituições financeiras
4. MICROEMPRESAS E PEQUENAS EMPRESAS - ME E EPP</t>
        </r>
      </text>
    </comment>
  </commentList>
</comments>
</file>

<file path=xl/sharedStrings.xml><?xml version="1.0" encoding="utf-8"?>
<sst xmlns="http://schemas.openxmlformats.org/spreadsheetml/2006/main" count="823" uniqueCount="687">
  <si>
    <t>Vencimento</t>
  </si>
  <si>
    <t>Origem do crédito</t>
  </si>
  <si>
    <t>Documento</t>
  </si>
  <si>
    <t>Nome Fantasia do Agente</t>
  </si>
  <si>
    <t>Saldo Aberto</t>
  </si>
  <si>
    <t>CNPJ</t>
  </si>
  <si>
    <t>E-MAIL</t>
  </si>
  <si>
    <t>ENDEREÇO</t>
  </si>
  <si>
    <t>CLASSIFICAÇÃO</t>
  </si>
  <si>
    <t>NOTA FISCAL</t>
  </si>
  <si>
    <t>23/23/23</t>
  </si>
  <si>
    <t>PRIORIDADEZ INTELIGENCIA EM NEGOCIOS LTDA - ME</t>
  </si>
  <si>
    <t>51.024.336/0001-25</t>
  </si>
  <si>
    <t>contato@gruposouzamendes.com.br</t>
  </si>
  <si>
    <t>R. Bonnard, 231/ apto 243 Bloco 2 - Alphaville Empresarial, Barueri - SP, 06465-134 - SP</t>
  </si>
  <si>
    <t>BOLETO</t>
  </si>
  <si>
    <t>755200/706133/755202/755201/706133/755203/677234/677233</t>
  </si>
  <si>
    <t>LOCALIZA RENT A CAR</t>
  </si>
  <si>
    <t>16.670.085/0001-55</t>
  </si>
  <si>
    <t>fiscal@unidas.com.br</t>
  </si>
  <si>
    <t>AV RAJA GABAGLIA, 1781 ANDAR 12- Santa Efigenia, Belo Horizonte - cep: 30.380-457 - MG</t>
  </si>
  <si>
    <t>CONTRATO</t>
  </si>
  <si>
    <t>566370987.</t>
  </si>
  <si>
    <t>BANCO ITAU</t>
  </si>
  <si>
    <t>60.701.190/0001-04</t>
  </si>
  <si>
    <t>raphael.andreassa-oliveira@itau-unibanco.com.br</t>
  </si>
  <si>
    <t>1893/1871/1894/2111/2110/2088/2889/2890/2110/2111/2112</t>
  </si>
  <si>
    <t>BKL ASSESSORIA CONTABIL LTDA - ME</t>
  </si>
  <si>
    <t>51.025.790/0001-09</t>
  </si>
  <si>
    <t>bruno@bklcontabil.com.br</t>
  </si>
  <si>
    <t>AV PAULISTA, 1471 CONJ 511 - BELA VISTA - CEP: 01311-927 -SP - SP</t>
  </si>
  <si>
    <t>9597/9598/248/252/253</t>
  </si>
  <si>
    <t>SANTANDER</t>
  </si>
  <si>
    <t>90.400.888/0001-42</t>
  </si>
  <si>
    <t>andersonsantos@santander.com.br</t>
  </si>
  <si>
    <t>AV PRESIDENTE JUSCELINO KUBITSCHEK, 2041 CONJ 281 BLOCO A COND WTORRE JK - cep: 04.543-011</t>
  </si>
  <si>
    <t>GUIA</t>
  </si>
  <si>
    <t>50915433</t>
  </si>
  <si>
    <t>SECRETARIA DA FAZENDA E  PLANEJAMENTO - parcelados que estamos pagando</t>
  </si>
  <si>
    <t>46.377.222/0001-29</t>
  </si>
  <si>
    <t>AV RANGEL PESTANA, 300 - Centro Historico de São Paulo - SP/SP - cep: 01.017-000</t>
  </si>
  <si>
    <t>TOTAL MENDES E SCPs</t>
  </si>
  <si>
    <t>CNPJ / CPF</t>
  </si>
  <si>
    <t>6</t>
  </si>
  <si>
    <t>JOAO BAPTISTA ALVES</t>
  </si>
  <si>
    <t>609.029.228-15</t>
  </si>
  <si>
    <t>jbaptistaalves@bol.com.br</t>
  </si>
  <si>
    <t>R. Brg. Gavião Peixoto, 840 - Lapa, São Paulo - SP, 05078-000</t>
  </si>
  <si>
    <t>WLADIMIR CARLOS BARBOSA</t>
  </si>
  <si>
    <t>067.172.878-45</t>
  </si>
  <si>
    <t>wb@imaxima.com.br</t>
  </si>
  <si>
    <t>R. AL IGUAPE, 33 - SANTANA DE PARNAIBA - cep: 06542-100</t>
  </si>
  <si>
    <t>D6W LOCAÇÕA E SERVIÇOS LTDA</t>
  </si>
  <si>
    <t>38.225.986-0001-70</t>
  </si>
  <si>
    <t>daniel@construtorasomac.com.br</t>
  </si>
  <si>
    <t>Av. Valparaiba, 226 - Lot. Valparaiba, Guararema - SP, 08900-000</t>
  </si>
  <si>
    <t>JOÃO BOSCO</t>
  </si>
  <si>
    <t>058.879.658-19</t>
  </si>
  <si>
    <t>joao.bosco@bkps.com.br</t>
  </si>
  <si>
    <t>RESIDENTE À ALAMEDA DOS EUCALYPTOS, 1210, CABREUVA - SP, CEP 13315-000</t>
  </si>
  <si>
    <t>MARIA JOSE GATTO</t>
  </si>
  <si>
    <t>mariajosegatto@gmail.com</t>
  </si>
  <si>
    <t>Av. Sen. Marcos Freire, 34 - Vila Brasil, São João da Boa Vista - SP, 13875-044</t>
  </si>
  <si>
    <t>MILTON VALERIO TAYLOR</t>
  </si>
  <si>
    <t>047.342.278-61</t>
  </si>
  <si>
    <t>mv.t@iclound.com</t>
  </si>
  <si>
    <t>Alameda Cantareira, 24 - Alphaville, Santana de Parnaíba - SP, 06541-150</t>
  </si>
  <si>
    <t>EVOLLUTTE CONSTRUTORA LTDA</t>
  </si>
  <si>
    <t>16637906/0001-51</t>
  </si>
  <si>
    <t>contato@evollutte.com.br</t>
  </si>
  <si>
    <t>Av. Paulista, 1471 - conj 511 sala 02 - Bela Vista, São Paulo - SP, 01311-970</t>
  </si>
  <si>
    <t>ROBERT METZNER ME</t>
  </si>
  <si>
    <t>10932992/0001-49</t>
  </si>
  <si>
    <t>robert.metzner@outlook.com.br</t>
  </si>
  <si>
    <t>Rua Dr. Domingos de Sylos, 50 - Brooklin, São Paulo - SP, 04623-110</t>
  </si>
  <si>
    <t>EMAIL</t>
  </si>
  <si>
    <t>GILBERTO LEONICIO DA CONCEICAO - ME</t>
  </si>
  <si>
    <t>37.643.096/0001-16</t>
  </si>
  <si>
    <t>R BENEDITO LEITE DE SIQUEIRA, 108 - VILA SANTANA - SUZANO - 08.613-530 - SP</t>
  </si>
  <si>
    <t>2706/2686/2675/2661/2654/2639/2623/2615/2607/2593/2582/2578/2135/2001</t>
  </si>
  <si>
    <t>ALEX DOMINGUES PEDROSO - ME</t>
  </si>
  <si>
    <t>34.893.632/0001-43</t>
  </si>
  <si>
    <t>dominguesvendas08@gmail.com</t>
  </si>
  <si>
    <t>AV NICOLA CIANFLONE, 518 - LANIFICIO - SANTA ISABEL SP - 07.500-000</t>
  </si>
  <si>
    <t>296/582/645/706/721</t>
  </si>
  <si>
    <t>SOLPI SOLUCOES</t>
  </si>
  <si>
    <t>29.551.302/0001-30</t>
  </si>
  <si>
    <t>rizia.silva@solpi.com.br</t>
  </si>
  <si>
    <t>R ARACAJU, 79 - VILA M. GENOVEVA - JUNDIAI - 13.203-092 -SP</t>
  </si>
  <si>
    <t>EMPREITEIRO DIAS &amp; SOUSA - ME</t>
  </si>
  <si>
    <t>51.526.825/0001-85</t>
  </si>
  <si>
    <t>contadezcontabil@gmail.com</t>
  </si>
  <si>
    <t>R BORE, 134 - PARQUE UNIVERSITARIO DE VIRACO - CAMPINAS - 13.056-491 - SP</t>
  </si>
  <si>
    <t>7786/7902/7989/7566/7566/7566/7566/7566/7566/7566</t>
  </si>
  <si>
    <t>EDUARDO MENNA BARRETO SOCIEDADE DE ADVOGADOS</t>
  </si>
  <si>
    <t>12.383.710/0001-27</t>
  </si>
  <si>
    <t>AV SÃO GABRIEL, 477 CJ14 - JARDIM PAULISTA - SP - 01.435-001 - SP</t>
  </si>
  <si>
    <t>PSN CONSTRUCAO LTDA - ME</t>
  </si>
  <si>
    <t>53.273.851/0001-74</t>
  </si>
  <si>
    <t>contato@vmsilva.com.br</t>
  </si>
  <si>
    <t>R DAS PAINEIRAS, 357- JARDIM DAS INDUSTRIAS/SÃO JOSE DOS CAMPOS - 12.241-090 - SP</t>
  </si>
  <si>
    <t>5893</t>
  </si>
  <si>
    <t>ACOS URANO - EPP</t>
  </si>
  <si>
    <t>45.604.662/0001-09</t>
  </si>
  <si>
    <t>financeiro@acosurano.com.br</t>
  </si>
  <si>
    <t>R ESPIRITO SANTO, 50 - CHACARA DO SOLAR I (FAZENDINHA - SANTANA DE PARNAIBA SP-06.530-015 - SP</t>
  </si>
  <si>
    <t>675/691/703</t>
  </si>
  <si>
    <t>AM REPRESENTACOES - EPP</t>
  </si>
  <si>
    <t>39.741.872/0001-46</t>
  </si>
  <si>
    <t>adrianomark@yahoo.com.br</t>
  </si>
  <si>
    <t>R LAZARO FLORIANO BARBOSA, 353 -SANTA INES I - SÃO JOSE DOS CAMPOS SP - 12.248-410 - SP</t>
  </si>
  <si>
    <t>12492</t>
  </si>
  <si>
    <t>DOMINIO COMERCIO DE FERRAMENTAS LTDA - ME</t>
  </si>
  <si>
    <t>36.811.779/0001-72</t>
  </si>
  <si>
    <t>debora@dominioferramentas.com.br</t>
  </si>
  <si>
    <t>R CANTAGALO, 2622 - VILA GOMES CARDIM - SP - 03.319-002</t>
  </si>
  <si>
    <t>1785032</t>
  </si>
  <si>
    <t>ASTRA FILIAL VI</t>
  </si>
  <si>
    <t>50.949.528/0012-32</t>
  </si>
  <si>
    <t>eunice.melato@astra-sa.com</t>
  </si>
  <si>
    <t>AV JOAO ANTONIO MECCATTI, 1001 - JARDIM PLANALTO - 13.211-223 - SP</t>
  </si>
  <si>
    <t>330/333</t>
  </si>
  <si>
    <t>BENTHY MIX - ME</t>
  </si>
  <si>
    <t>45.881.498/0001-87</t>
  </si>
  <si>
    <t>contato@benthymix.com.br</t>
  </si>
  <si>
    <t>R JOSE GUILHERME DE ALMEIDA, 194 - JARDIM SATELITE - SÃO JOSE DOS CAMPOS SP - 12.231-810</t>
  </si>
  <si>
    <t>070851/071214/071944/072417/72873/073370</t>
  </si>
  <si>
    <t>METROFORM</t>
  </si>
  <si>
    <t>06.971.649/0001-36</t>
  </si>
  <si>
    <t>isaias.junior@metroform.com.br</t>
  </si>
  <si>
    <t>R MARIA PAULA MOTTA, 239 - JARDIM PRESIDENTE DUTRA/GUARULHOS - 07.171-140 - SP</t>
  </si>
  <si>
    <t>7953</t>
  </si>
  <si>
    <t>IMANISSE COMERCIO DE MADEIRAS - EPP</t>
  </si>
  <si>
    <t>44.137.128/0001-77</t>
  </si>
  <si>
    <t>imanisse@imanisse.com.br</t>
  </si>
  <si>
    <t>AV FRANCISCA LERARIO, 2750 - FUKUSHIMA/GUARAREMA - 08.900-000 - SP</t>
  </si>
  <si>
    <t>96684/96684</t>
  </si>
  <si>
    <t>ITATUBOS COMERCIAL HIDRAULICA LTDA</t>
  </si>
  <si>
    <t>60.229.341/0001-65</t>
  </si>
  <si>
    <t>compras@itatubos.com.br</t>
  </si>
  <si>
    <t>AV INDEPENDENCIA, 100 - CENTRO - ITATIBA - 13.250-350 - SP</t>
  </si>
  <si>
    <t>2571</t>
  </si>
  <si>
    <t>STANT LICENCIAMENTO DE SOFTWARE S.A</t>
  </si>
  <si>
    <t>22.255.620/0001-04</t>
  </si>
  <si>
    <t>marcelo@stant.com.br</t>
  </si>
  <si>
    <t>R. José Maia Gomes, 258 - Jatiúca, Maceió - AL, 57036-240</t>
  </si>
  <si>
    <t>194803/194803</t>
  </si>
  <si>
    <t>LUKMA</t>
  </si>
  <si>
    <t>07.777.870/0001-10</t>
  </si>
  <si>
    <t>financas@lukma.com</t>
  </si>
  <si>
    <t>R AUGUSTO VULPINI, 153 - DISTRITO INDUSTRIAL-SÃO JOSE DOS CAMPOS - 15.035-630 - SP</t>
  </si>
  <si>
    <t>9910</t>
  </si>
  <si>
    <t>STAFF CONSTRUCTION LTDA - EPP</t>
  </si>
  <si>
    <t>35.034.013/0001-66</t>
  </si>
  <si>
    <t>construction.dobrasil@gmail.com</t>
  </si>
  <si>
    <t>R LUIZ OTAVIO, 3015 - PARQUE RURAL FAZENDA SANTA-CAMPINAS - 13.087-560 - SP</t>
  </si>
  <si>
    <t>5016/5122</t>
  </si>
  <si>
    <t>PANCRYLON SPECTECH INDUSTRIA QUIMICA LTDA - ME</t>
  </si>
  <si>
    <t>21.917.492/0001-54</t>
  </si>
  <si>
    <t>david.brito@procryl.com.br</t>
  </si>
  <si>
    <t>R UM, 720 - ROSEIRA - SP - 12.580-000</t>
  </si>
  <si>
    <t>95166/94180/94759/94936/96191</t>
  </si>
  <si>
    <t>APS COM.DE PARAFUSOS, FERRAMENTAS  E FERRAGENS</t>
  </si>
  <si>
    <t>09.337.774/0001-87</t>
  </si>
  <si>
    <t>vendas1@apsparafusos.com.br</t>
  </si>
  <si>
    <t>R VISEU, 228, - SÃO JOSE DOS CAMPOS SP - CHACARAS REUNIDAS - 12.238-550</t>
  </si>
  <si>
    <t>39/44/45/54/40/52/55/53/38/63/66/621/21/63</t>
  </si>
  <si>
    <t>RJBF ENGENHARIA - ME</t>
  </si>
  <si>
    <t>22.102.827/0001-49</t>
  </si>
  <si>
    <t>R LUIZ FACCINI, 67 - CENTRO-GUARULHOS - 07.110-000 - SP</t>
  </si>
  <si>
    <t>223/223</t>
  </si>
  <si>
    <t>UNIACO COMERCIO DE ACO LTDA - ME</t>
  </si>
  <si>
    <t>39.329.959/0001-00</t>
  </si>
  <si>
    <t>comercial@uniacometal.com.br</t>
  </si>
  <si>
    <t>AV DOUTOR EMILIO RIBAS, 2987 - JARDIM VILA GALVAO-GUARULHOS - 07.051-001 - SP</t>
  </si>
  <si>
    <t>39102</t>
  </si>
  <si>
    <t>LIDER VALE TINTAS &amp; MATERIAIS DE CONSTRUCAO LTDA</t>
  </si>
  <si>
    <t>06.297.081/0001-10</t>
  </si>
  <si>
    <t>tbs.org.contabil@gmail.com</t>
  </si>
  <si>
    <t>AV SIQUEIRA CAMPOS, 1069 - JARDIM ESPER-JACAREI - 12.307-000 - SP</t>
  </si>
  <si>
    <t>396/408/541</t>
  </si>
  <si>
    <t>PFA TRANSPORTES - ME</t>
  </si>
  <si>
    <t>13.137.101/0001-50</t>
  </si>
  <si>
    <t>EST SILVANO, 2300- JARDIM COLONIA-JACAREI -12.315-030 - SP</t>
  </si>
  <si>
    <t>320</t>
  </si>
  <si>
    <t>GESSO CRYSTAL ARUJA -EPP</t>
  </si>
  <si>
    <t>38.060.642/0001-59</t>
  </si>
  <si>
    <t>info@servidone.com.br</t>
  </si>
  <si>
    <t>AV ANTONIO AFONSO DE LIMA, 126 - VILA FLORA REGINA-ARUJA - 07.400-530 - SP</t>
  </si>
  <si>
    <t>L&amp;J REPRESENTACAO - ME</t>
  </si>
  <si>
    <t>48.396.842/0001-30</t>
  </si>
  <si>
    <t>ljrepresentacoes.sjc@gamil.com</t>
  </si>
  <si>
    <t>R VINTE E SETE DE JULHO, 262 - MONTE CASTELO-SÃO JOSE DOS CAMPOS - 12.215-100 - SP</t>
  </si>
  <si>
    <t>17185/17141/17096</t>
  </si>
  <si>
    <t>TRANSPSLOG TRANSPORTES LTDA - ME</t>
  </si>
  <si>
    <t>13.019.192/0001-20</t>
  </si>
  <si>
    <t>ccontato@contabilcarlosrocha.com.br</t>
  </si>
  <si>
    <t>R SARGENTO DA AERONAUTICA FRANCISCO MORVAO, 208 - CONJUNTO RESIDENCIAL PAES-GUARULHOS-07.182-010 - SP</t>
  </si>
  <si>
    <t>12755747/146331155</t>
  </si>
  <si>
    <t>NOVAMAQ LOCADORA DE EQUIPAMENTOS - ME</t>
  </si>
  <si>
    <t>29.661.745/0001-83</t>
  </si>
  <si>
    <t>comercial@novamaqlocacoes.com</t>
  </si>
  <si>
    <t xml:space="preserve">Av. Pres. Gen. Dutra, 100 - Loja Q04 - Cidade Parquelandia, Mogi das Cruzes - SP, 08771-200 </t>
  </si>
  <si>
    <t>6005</t>
  </si>
  <si>
    <t>ENFORTE E DISTRIFORT DISTRIBUIDORA - ME</t>
  </si>
  <si>
    <t>06.049.532/0001-08</t>
  </si>
  <si>
    <t>contab.aruja@globo.com</t>
  </si>
  <si>
    <t>Estrada Do Kondo, 112 - Pedreira -Arujá SP - 07405-650</t>
  </si>
  <si>
    <t>797/796/795</t>
  </si>
  <si>
    <t>FORT SECURY - ME</t>
  </si>
  <si>
    <t>22.669.687/0001-95</t>
  </si>
  <si>
    <t>contato@fortsecury.com.br</t>
  </si>
  <si>
    <r>
      <t> </t>
    </r>
    <r>
      <rPr>
        <sz val="11"/>
        <color indexed="63"/>
        <rFont val="Arial"/>
        <family val="2"/>
      </rPr>
      <t>R. Padre Adelino, 2074 - Cj.121 - Quarta Parada, São Paulo - SP, 03303-000</t>
    </r>
  </si>
  <si>
    <t>19224/19143</t>
  </si>
  <si>
    <t>VALEBETON CONCRETO</t>
  </si>
  <si>
    <t>19.869.582/0001-75</t>
  </si>
  <si>
    <t>valebeton@valebeton.com.br</t>
  </si>
  <si>
    <t>AV: CASSIANO RICARDO, 319 - Jardim Aquarius, São José dos Campos - SP, 12246-870</t>
  </si>
  <si>
    <t>602</t>
  </si>
  <si>
    <t>ANDRADE &amp; SILVA MATERIAIS PARA CONSTRUCAO LTDA - ME</t>
  </si>
  <si>
    <t>53.308.306/0001-76</t>
  </si>
  <si>
    <t>depositoflorida@hotmail.com</t>
  </si>
  <si>
    <t>R PADRE EUGENIO, 383  -Jd Jacinto - 12322-690 - SP Jacarei</t>
  </si>
  <si>
    <t>971/980/976</t>
  </si>
  <si>
    <t>REBLOCK AGREGADOS PARA CONSTRUCAO LTDA - EPP</t>
  </si>
  <si>
    <t>18.259.203/0001-62</t>
  </si>
  <si>
    <t>contato@reblockblocos.com.br</t>
  </si>
  <si>
    <t>Av. Industrial, 1533 - Jardim Emilia, Jacareí - SP, 12321-500</t>
  </si>
  <si>
    <t>11</t>
  </si>
  <si>
    <t>51.907.984 RODOLFO DE SOUZA RODRIGUES - ME</t>
  </si>
  <si>
    <t>51.907.984/0001-20</t>
  </si>
  <si>
    <t xml:space="preserve">R ALIANÇA, 545 - VILA APRAZIVEL- JACAREI SP - 12.307-720 </t>
  </si>
  <si>
    <t>79528/79792/79962/79528/79792/79962/79792/79962</t>
  </si>
  <si>
    <t>FERRAMENTAS MAXIMA EQUIP.P/ CONSTRUCAO LTDA - EPP</t>
  </si>
  <si>
    <t>21.496.043/0001-80</t>
  </si>
  <si>
    <t>vendas@ferramentasmaxima.com.br</t>
  </si>
  <si>
    <t>R ESTADO DE PERNAMBUCO, 654 - JARDIM EGLE SP -03.936-020</t>
  </si>
  <si>
    <t>15/14</t>
  </si>
  <si>
    <t>LEO TRANSPORTES LTDA - ME</t>
  </si>
  <si>
    <t>24.958.235/0001-59</t>
  </si>
  <si>
    <t> comercial@leotransporte.com.br </t>
  </si>
  <si>
    <t>AV SAO MARCOS, 114 - JARDIM SAO JOSE/JACAREI - 12.327-668 - SP</t>
  </si>
  <si>
    <t>7004</t>
  </si>
  <si>
    <t>COMERCIAL DE GESSO E DRYWALL J LTDA - ME</t>
  </si>
  <si>
    <t>53.180.115/0001-71</t>
  </si>
  <si>
    <t>cdguarulhos@gessoedrywallandrade.com.br</t>
  </si>
  <si>
    <t>Estr. do Capão Bonito, 420 - Jardim Maria de Lourdes, Guarulhos - SP, 02227-001</t>
  </si>
  <si>
    <t>82</t>
  </si>
  <si>
    <t>ELOIR DE FREITAS SERVICOS ESPECIALIZADO - ME</t>
  </si>
  <si>
    <t>41.416.901/0001-46</t>
  </si>
  <si>
    <t>R MARQUES THOMAS ALEXANDRE COCHRANE, 588 - CASA 1 - JARDIM DO MARQUES - JACAREI SP - 12.310-821</t>
  </si>
  <si>
    <t>655785501</t>
  </si>
  <si>
    <t>GRUPO CONEXAO ZELDORIA - ME</t>
  </si>
  <si>
    <t>43.079.745/0001-09</t>
  </si>
  <si>
    <r>
      <t> </t>
    </r>
    <r>
      <rPr>
        <sz val="11"/>
        <color indexed="63"/>
        <rFont val="Arial"/>
        <family val="2"/>
      </rPr>
      <t>Avenida Pres. Humberto Castelo Branco, 466 - Jardim Florida, Jacareí - SP, 12321-050</t>
    </r>
  </si>
  <si>
    <t>7288/7304</t>
  </si>
  <si>
    <t>CERAMICA SAO JOSE</t>
  </si>
  <si>
    <t>57.107.609/0003-43</t>
  </si>
  <si>
    <t>ffh.comercial@gmail.com</t>
  </si>
  <si>
    <t>Estr Municipal Francisco Zonta, 0 - Barreirinho - Cordeiropolis CEP 13490-320 - SP</t>
  </si>
  <si>
    <t>INSS - IRRF - CSRF - RET - PARCELADOS - ESTAMOS PAGANDO</t>
  </si>
  <si>
    <t>Av. Rangel Pestana, 300 - Sé, São Paulo - SP, 01017-911</t>
  </si>
  <si>
    <t>2</t>
  </si>
  <si>
    <t>PREFEITURA MUNICIPAL DE JACAREI - IPTU</t>
  </si>
  <si>
    <t>46.694.139/0001-83</t>
  </si>
  <si>
    <t>Praça dos Três Poderes, 73 - Centro, Jacareí - SP, 12327-170</t>
  </si>
  <si>
    <t>3</t>
  </si>
  <si>
    <t>JACAREI GABINETE DO PREFEITO - ISS vencidos até 12/2025</t>
  </si>
  <si>
    <t>46.694.139/0001-84</t>
  </si>
  <si>
    <t>JACAREI GABINETE DO PREFEITO - ISS PARCELADO QUE ESTAMOS PAGANDO</t>
  </si>
  <si>
    <t>2º Cartório de Notas de São Paulo</t>
  </si>
  <si>
    <t> 22.901.777/0001-60</t>
  </si>
  <si>
    <t>contato@cartoriopaulista.com.br</t>
  </si>
  <si>
    <t>R. Rego Freitas, 133 - República, São Paulo - SP, 01220-010</t>
  </si>
  <si>
    <t>8° Tabelião de Protesto de Letras e Títulos</t>
  </si>
  <si>
    <t>59.943.043/0001-53</t>
  </si>
  <si>
    <t>ordensjudiciais@8tpsp.com.br</t>
  </si>
  <si>
    <t>R. Quinze de Novembro, 331 - Centro Histórico de São Paulo, São Paulo - SP, 01013-000</t>
  </si>
  <si>
    <t>Primeiro Tabelião Protesto Letras Títulos de São Paulo</t>
  </si>
  <si>
    <t>59.579.284/0001-65</t>
  </si>
  <si>
    <t>tabeliao@primeiroprotestosp.com.br</t>
  </si>
  <si>
    <t>Av. Brigadeiro Luís Antônio, 371 - Bela Vista, São Paulo - SP, 01317-000</t>
  </si>
  <si>
    <t>9º Tabelionato de Protesto de Títulos</t>
  </si>
  <si>
    <t>45.572.443/0001-95</t>
  </si>
  <si>
    <t>nonoprotesto@nonoprotestosp.com.br</t>
  </si>
  <si>
    <t>Praça Dr. João Mendes, 52 - Sé, São Paulo - SP, 01501-050</t>
  </si>
  <si>
    <t>4º Tabelião de Protesto de Letras e Títulos de São Paulo</t>
  </si>
  <si>
    <t>59.945.840/0001-70</t>
  </si>
  <si>
    <t>oficios@quartoprotestosp.com.br</t>
  </si>
  <si>
    <t>Av. Brigadeiro Luís Antônio, 319 - Bela Vista, São Paulo - SP, 01317-000</t>
  </si>
  <si>
    <t>2º Tabelionato de Notas e Protesto de Títulos</t>
  </si>
  <si>
    <t>22.832.400/0001-04</t>
  </si>
  <si>
    <t>segcart@bighost.com</t>
  </si>
  <si>
    <t>Ladeira Rodolfo de Siqueira, 92 - Centro, Jacareí - SP, 12327-260</t>
  </si>
  <si>
    <t>1º Tabelião de Notas e Protesto de Jacareí</t>
  </si>
  <si>
    <t>18.530.571/0001-01</t>
  </si>
  <si>
    <t>contato@1tabeliaodejacarei.com.br</t>
  </si>
  <si>
    <t>Praça Padre Anchieta, 10 - Centro, Jacareí - SP, 12327-200</t>
  </si>
  <si>
    <t>INSTITUTO DE ESTUDOS DE PROTESTO DE TITULOS</t>
  </si>
  <si>
    <t>45.876.117/0001-71</t>
  </si>
  <si>
    <t>atendimento@protestosp.com.br</t>
  </si>
  <si>
    <t> R. Líbero Badaró, 377 - 28º andar sala 2807 - Centro Histórico de São Paulo, São Paulo - SP, 01009-906</t>
  </si>
  <si>
    <t>5º Tabelião de Protesto</t>
  </si>
  <si>
    <t>60.048.261/0001-03</t>
  </si>
  <si>
    <t>5tab@terra.com.br</t>
  </si>
  <si>
    <r>
      <t> </t>
    </r>
    <r>
      <rPr>
        <sz val="10"/>
        <color indexed="63"/>
        <rFont val="Calibri"/>
        <family val="2"/>
      </rPr>
      <t>R. da Glória, 168 - Liberdade, São Paulo - SP, 01510-000</t>
    </r>
  </si>
  <si>
    <t>4º Tabelião de Notas</t>
  </si>
  <si>
    <t>45.565.702/0001-50</t>
  </si>
  <si>
    <t>4ocartorio@uol.com.br</t>
  </si>
  <si>
    <t>Av. Andrômeda, 3780 - Bosque dos Eucaliptos, São José dos Campos - SP, 12233-001</t>
  </si>
  <si>
    <t>7º Tabelião de Protesto de Letras e Títulos</t>
  </si>
  <si>
    <t>60.048.196/0001-16</t>
  </si>
  <si>
    <t>adm@setimoprotestosp.com.br</t>
  </si>
  <si>
    <t>1, R. da Glória, 152 - Liberdade, São Paulo - SP, 01510-000</t>
  </si>
  <si>
    <t>10º Tabelião de Protesto de Letras e Títulos de São Paulo-SP</t>
  </si>
  <si>
    <t>59.950.535/0001-76</t>
  </si>
  <si>
    <t>contato@decimoprotesto.com.br</t>
  </si>
  <si>
    <t>Praça Dr. João Mendes, 48 - Centro Histórico de São Paulo, São Paulo - SP, 01501-000</t>
  </si>
  <si>
    <t>3º Tabelião de Protesto de Letras e Títulos</t>
  </si>
  <si>
    <t>54.19.890/8000-18</t>
  </si>
  <si>
    <t>3protesto@3protesto-sp.com.br</t>
  </si>
  <si>
    <t>Largo São Francisco, 34 - 1º andar - Sé, São Paulo - SP, 01005-010</t>
  </si>
  <si>
    <t>6º Tabelionato de Protesto de Letras e Títulos</t>
  </si>
  <si>
    <t>52.751994/0001-81</t>
  </si>
  <si>
    <t>certidao@sextoprotestosp.com.br</t>
  </si>
  <si>
    <t>R. Sílvia, 110 - 6º Andar - Bela Vista, São Paulo - SP, 01331-902</t>
  </si>
  <si>
    <t>CAUÇÃO - 99/108/116</t>
  </si>
  <si>
    <t>2A CONSTRUCAO E INCORPORACAO LTDA</t>
  </si>
  <si>
    <t>37.795.826/0001-02</t>
  </si>
  <si>
    <t>Av. João Rodolfo Castelli, 755 - Putim, São José dos Campos - SP, 12228-000</t>
  </si>
  <si>
    <t>CAUÇÃO - 367/382/391/403/413/422/432/442/456/461/471/481/487/497</t>
  </si>
  <si>
    <t>MONTEIRO SERVICOS DE INSTALACOES ELETRICAS - ME</t>
  </si>
  <si>
    <t>27.435.806/0001-69</t>
  </si>
  <si>
    <t>Av Marechal Tito, 4721 - Itaim Paulista - CEP 08115-100 - SP</t>
  </si>
  <si>
    <t>CAUÇÃO - 41/44/45/46/47/48/49/50/51/52/53/54/55/56/60/61/64/67/78/82</t>
  </si>
  <si>
    <t>GILBERTO HIDRAULICA LTDA</t>
  </si>
  <si>
    <t xml:space="preserve">Rua Benedito Leite de Siqueira, 108 - Vila Santana - Suzano - CEP 08613-530 - SP </t>
  </si>
  <si>
    <t>CAUÇÃO - 18/21/25/30/38/46/50</t>
  </si>
  <si>
    <t>COSTA &amp; COLARES EMPREITEIRA DE MAO DE OBRA LTDA ME EPP</t>
  </si>
  <si>
    <t>44.885.958/0001-82</t>
  </si>
  <si>
    <t>Rua Anesio Leite, 85 - Pacaembu - CEP 38051-130 -Uberaba - MG</t>
  </si>
  <si>
    <t>CAUÇÃO - 7/8/14/16/18/20/26</t>
  </si>
  <si>
    <t>EMPREITEIRO DIAS &amp; SOUSA</t>
  </si>
  <si>
    <t xml:space="preserve">Rua Bore, 134 - Bairro Parque Universitario de Viracopos - Campinas -CEP 13056-491 - SP </t>
  </si>
  <si>
    <t>CAUÇÃO - 1/2/3/4</t>
  </si>
  <si>
    <t>PSN CONSTRUCAO LTDA</t>
  </si>
  <si>
    <t>Rua das Paineiras, 357 - Jardim das Industrias - São Jose dos Campos - CEP12241-090 - SP</t>
  </si>
  <si>
    <t>CAUÇÃO - 63/81/82</t>
  </si>
  <si>
    <t>CONSTRUSUL EMPREITEIRA</t>
  </si>
  <si>
    <t>48.697.298/0001-67</t>
  </si>
  <si>
    <t>Rua Joana Soares Ferreira, 663 - Cidade Morumbi - São Jose Dos Campos - CEP12236-420 - SP</t>
  </si>
  <si>
    <t>CAUÇÃO - 39</t>
  </si>
  <si>
    <t>RJBF ENGENHARIA</t>
  </si>
  <si>
    <t>Rodovia Alberto Hinoto Estrada de Santa Isabel, 965 Jardim Limoeiro - Aruja - CEP 07434-100 - SP</t>
  </si>
  <si>
    <t>CAUÇÃO - 8/10/14/18/20/33/34/38/39/40</t>
  </si>
  <si>
    <t>LIMA GOMES ELETRICA LTDA</t>
  </si>
  <si>
    <t>53.074.502/0001-23</t>
  </si>
  <si>
    <t>Rua Maria Petito, 269- Vila Carioca - Guarulhos CEP 07083-030 - SP</t>
  </si>
  <si>
    <t>CAUÇÃO - 33</t>
  </si>
  <si>
    <t>JERONIMO LOPES RIBEIRO</t>
  </si>
  <si>
    <t>35.779.309/0001-06</t>
  </si>
  <si>
    <t>Rua Jose Geraldo Nunes, 23 Residencial Uniao - São Jose dos Campos CEP12239-054 - SP</t>
  </si>
  <si>
    <t>CAUÇÃO - 22</t>
  </si>
  <si>
    <t>RDG CONSTRUTORA LTDA</t>
  </si>
  <si>
    <t>45.008.883/0001-14</t>
  </si>
  <si>
    <t>Rua Francisco Rodrigues Silva, 1100 - Cidade Morumbi - São Jose dos Campos CEP 12236-460 - SP</t>
  </si>
  <si>
    <t>CAUÇÃO - 15</t>
  </si>
  <si>
    <t>COSTA &amp; COSTA CONSTRUTORA LTDA</t>
  </si>
  <si>
    <t>01.281.602/0001-27</t>
  </si>
  <si>
    <t>Nossa Senhora de Fatima, 471, Jardim Bela Vista - Jacarei CEP12309-090 - SP</t>
  </si>
  <si>
    <t>CAUÇÃO - 123/124</t>
  </si>
  <si>
    <t>JM PINTURAS LTDA</t>
  </si>
  <si>
    <t>29.673.235/0001-26</t>
  </si>
  <si>
    <t>Rua Jose Gonçalves Sanchez, 237 - Jardim Zaira - Maua CEP 09321-160 - SP</t>
  </si>
  <si>
    <t>CAUÇÃO - 2/7/8/10</t>
  </si>
  <si>
    <t>C.R.F. DA SILVA CONSTRUCOES</t>
  </si>
  <si>
    <t>32.603.877/0001-63</t>
  </si>
  <si>
    <t>Rua Messina, 41 - Residencial Santa Paula - Jacarei - CEP 12302-272 - SP</t>
  </si>
  <si>
    <t>CAUÇÃO - 81/82</t>
  </si>
  <si>
    <t>REGIS PISO INDUSTRIAL LTDA</t>
  </si>
  <si>
    <t>37.935.693/0001-14</t>
  </si>
  <si>
    <t>Ribeirao Pires, 77 - Jardim Arco-iris - Cotia - CEP 06.719-060-SP</t>
  </si>
  <si>
    <t>CAUÇÃO NWO</t>
  </si>
  <si>
    <t>IMPOSTOS NWO</t>
  </si>
  <si>
    <t>FORNECEDORES NWO</t>
  </si>
  <si>
    <t>236</t>
  </si>
  <si>
    <t>T-MACH IND E COM DE FERR E MANUT LTDA - ME</t>
  </si>
  <si>
    <t>44.813.289/0001-33</t>
  </si>
  <si>
    <t>contato@tecmachinefm.com.br</t>
  </si>
  <si>
    <t>R UIRAPURU 21 - PARQUE SAO PEDRO/ITAQUAQUECETUBA - 08.586-050 - SP</t>
  </si>
  <si>
    <t>2616</t>
  </si>
  <si>
    <t>BEBEDOUROS BRASIL - ME</t>
  </si>
  <si>
    <t>11.539.609/0001-50</t>
  </si>
  <si>
    <t>CONTATO@BEBEDOUROSBRASIL.COM.BR</t>
  </si>
  <si>
    <t>R FRANCISCO RODRIGUES DOS SANTOS - 175 - CENTRO - ATIBAIA - CEP: 12.940-250 - SP</t>
  </si>
  <si>
    <t>99769</t>
  </si>
  <si>
    <t>MERC</t>
  </si>
  <si>
    <t>08.760.239/0001-71</t>
  </si>
  <si>
    <t>fiscal@merc.com.br</t>
  </si>
  <si>
    <t>R EMILIO GOELDI 26 - LAPA DE BAIXO/SÃO PAULO - 05.065-110 - SP</t>
  </si>
  <si>
    <t>141899</t>
  </si>
  <si>
    <t>TEMFER MATERIAL DE CONSTRUCAO LTDA</t>
  </si>
  <si>
    <t>63.022.024/0001-61</t>
  </si>
  <si>
    <t>vendas@temfer.com.br</t>
  </si>
  <si>
    <t>R VIEIRA DE MORAES 840 - CAMPO BELO/SP - 04.617-002</t>
  </si>
  <si>
    <t>DANILO TRANSPORTES LTDA - EPP</t>
  </si>
  <si>
    <t>44.119.481/0001-24</t>
  </si>
  <si>
    <t>contato@galiscontabilidade.com.br</t>
  </si>
  <si>
    <t xml:space="preserve">R ROVIGO 670 - VILA NOVA TRIESTE/JARINU - 13.240-000-SP </t>
  </si>
  <si>
    <t>210774/210789/210896/210897/55082016</t>
  </si>
  <si>
    <t>TEGULA SOLUCOES PARA TELHADOS LTDA</t>
  </si>
  <si>
    <t>02.014.622/0001-02</t>
  </si>
  <si>
    <t>lucas.alves@tegula.com.br</t>
  </si>
  <si>
    <t>Av. Tégula, 333 - Pte. Alta, Atibaia - SP, 12952-820</t>
  </si>
  <si>
    <t>124</t>
  </si>
  <si>
    <t>R&amp;G FACHADAS - ME</t>
  </si>
  <si>
    <t>37.702.737/0001-66</t>
  </si>
  <si>
    <t>contabilcardoso@terra.com.br</t>
  </si>
  <si>
    <t>R MARIO ANTUNES DOS SANTOS 311- JD SANTA ELENA/SALTO DE PIRAPORA - 18.160-000 - SP</t>
  </si>
  <si>
    <t>2563/2599/3134/3169</t>
  </si>
  <si>
    <t>R JOSE MAIA GOMES 258 - JATIUCA/MACEIO - 57.036-240 - SP</t>
  </si>
  <si>
    <t>CAUÇÃO</t>
  </si>
  <si>
    <t>1142/1426/1433/1415/1443/1444/1454/1455/1434/1464/1465/1472/1473/1480/1481/1489/1488/1490/1509/1508/1507/1517/1531/1540/1541/1530/1554/1553/1556/1576/1574/1573/1575/1583/1582/1581/1590/1594/1600</t>
  </si>
  <si>
    <t>MARTITERRA TERRAPLENAGEM PAVIMENTACAO E COMERCIO LTDA</t>
  </si>
  <si>
    <t>54.247.499/0001-65</t>
  </si>
  <si>
    <t>R. Augusto Tonin, 424 - Comercial Vitoria Martini, Indaiatuba - SP, 13347-617</t>
  </si>
  <si>
    <t>174/178/181/183/185/187/188/191/194/196/198/199/201/200/203/204/211/209/214/210/218/216/217/26170/220/221/223/227/232/235</t>
  </si>
  <si>
    <t>ECT ELETRICOMTECH INSTALACOES - ME</t>
  </si>
  <si>
    <t>29.667.127/0001-40</t>
  </si>
  <si>
    <t>Rua Melchiora Vicente Sanches 61-Alvinopolis-Atibaia SP-12942-390</t>
  </si>
  <si>
    <t>531/532/537/543/547/553/554/559/563/569</t>
  </si>
  <si>
    <t>M ROCHA CONSTRUCAO CIVIL LTDA - ME</t>
  </si>
  <si>
    <t>10.427.443/0001-17</t>
  </si>
  <si>
    <t>Rua Sebastiao Moura da Silva 440-Jd Nova Alvorada-Monte Mor SP-13190-000</t>
  </si>
  <si>
    <t>13/14/16/17/19/24/28/35/37/38/42/44/45/25/49/51/57/60/61/62/63/65/</t>
  </si>
  <si>
    <t>R LUIZ FACCINI 67 - CENTRO/GUARULHOS - 07.110-000</t>
  </si>
  <si>
    <t>160/166/169/179/192/202/218/223</t>
  </si>
  <si>
    <t>VP IMPERMEABILIZACAO - EPP</t>
  </si>
  <si>
    <t>34.195.761/0001-68</t>
  </si>
  <si>
    <t>R 9 C 2356- CONJUNTO HABITACIONAL ARCO-IRI/RIO CLARO -13.506-083</t>
  </si>
  <si>
    <t>88/90/93/98/106/110/112</t>
  </si>
  <si>
    <t>PHD DE OLIVEIRA - ME</t>
  </si>
  <si>
    <t>29.128.189/0001-84</t>
  </si>
  <si>
    <t>Rua 9 Cecap - 2356 - Cecap - Arco Iris - cep: 13506-083</t>
  </si>
  <si>
    <t>54/56/65/71/105/114/117/119/124/127/130/132/135/138/141/144/150/152/153</t>
  </si>
  <si>
    <t>Rua Mario Antunes dos Santos 311 - Jd Sta Helena - Salto de Pirapora SP -18160-000</t>
  </si>
  <si>
    <t>619/618/685</t>
  </si>
  <si>
    <t>ALUTEC TECNOLOGIA EM ALUMINIO - ME</t>
  </si>
  <si>
    <t>27.935.180/0001-50</t>
  </si>
  <si>
    <t>Estr. Três Cruzes, 716-714 - Tremembé, São Paulo - SP</t>
  </si>
  <si>
    <t>86</t>
  </si>
  <si>
    <t>R 9 C 2356 - CONJUNTO HABITACIONAL ARCO-IRI/RIO CLARO - 13.506-083</t>
  </si>
  <si>
    <t>167/204-224-229</t>
  </si>
  <si>
    <t>FAST HOME SISTEMAS CONSTRUTIVOS - EIRELI - EPP</t>
  </si>
  <si>
    <t>29.883.665/0001-72</t>
  </si>
  <si>
    <t>R VERGUEIRO 2045 - VILA MARIANA - 04.101-000</t>
  </si>
  <si>
    <t>26/36/42/48/57</t>
  </si>
  <si>
    <t>COSTA &amp; COLARES EMPREITEIRA DE MAO DE OBRA LTDA</t>
  </si>
  <si>
    <t>ER ANESIO LEITE 85 - RESIDENCIAL MORUMBI - UBERABA MG - 38.051-130</t>
  </si>
  <si>
    <t>7/11/39/40/42/43/45/63/67/69/70/72/73/75</t>
  </si>
  <si>
    <t>JP INSTALACOES PORTAS E JANELAS - ME</t>
  </si>
  <si>
    <t>48.021.070/0001-52</t>
  </si>
  <si>
    <t>R ANTONIO DE PINA 447, Prq Maria Alice cep 04932-230 - SP</t>
  </si>
  <si>
    <t>67/66</t>
  </si>
  <si>
    <t>HAF ALIANCA ENGENHARIA LTDA - ME</t>
  </si>
  <si>
    <t>22.883.220/0001-43</t>
  </si>
  <si>
    <t>R. Laura Sfasciotti Bernardi, 641 - Santa Maria, Osasco - SP, 06150-340</t>
  </si>
  <si>
    <t>243/268/267</t>
  </si>
  <si>
    <t>KLARA CONSTRUCAO</t>
  </si>
  <si>
    <t>18.991.498/0001-67</t>
  </si>
  <si>
    <t>Av. Brasil, 1664 - Parque Fortaleza, Itapira - SP, 13973-255</t>
  </si>
  <si>
    <t>1/2/5/6/7/9/11/13/15/17/19/21/26/31/41/46/55/62/84/99/122/153/162</t>
  </si>
  <si>
    <t>W.F.DE LIMA CONSTRUCOES - ME</t>
  </si>
  <si>
    <t>49.969.508/0001-91</t>
  </si>
  <si>
    <t>R. Bahia, n°422 - Nova Veneza, Sumaré - SP, 13177-130</t>
  </si>
  <si>
    <t>30/32/37/41/47/52/53/55/54/57/56/60/59/62/63/67/68/70/69/73/81</t>
  </si>
  <si>
    <t>D6W LOCACAO E SERVICOS - ME</t>
  </si>
  <si>
    <t>38.225.986/0001-70</t>
  </si>
  <si>
    <t>Avenida Valparaiba 226 - Instituto do Alcool - Guararema SP - 08900-000</t>
  </si>
  <si>
    <t>148</t>
  </si>
  <si>
    <t>TERRAZU TERRAPLANAGEM - ME</t>
  </si>
  <si>
    <t>16.937.592/0001-02</t>
  </si>
  <si>
    <t>R. Severino Vilar Filho, 59 - Parque Sao Domingos, São Paulo - SP, 05127-110</t>
  </si>
  <si>
    <t>280/310/397/404/414/2/447/458/477</t>
  </si>
  <si>
    <t>LIVELLARE ENGENHARIA LTDA - ME</t>
  </si>
  <si>
    <t>29.821.096/0001-30</t>
  </si>
  <si>
    <t>Rua General Rondon, 265 - Sala 1 - Recreio Estoril, Atibaia - SP, 12944-130</t>
  </si>
  <si>
    <t>150/161</t>
  </si>
  <si>
    <t>M DO AMPARO DE SOUSA SILVA - ME</t>
  </si>
  <si>
    <t>35.717.472/0001-44</t>
  </si>
  <si>
    <t xml:space="preserve">R PEDRO LEME 56 BLOCO 1 APT - Prq Boa Esperanca - 08341-090 SP </t>
  </si>
  <si>
    <t>25/34</t>
  </si>
  <si>
    <t>STUDIO COMPANY PRODUCTS &amp; SERVICES LTDA - ME</t>
  </si>
  <si>
    <t>46.319.773/0001-36</t>
  </si>
  <si>
    <t>R. Padre Felíciano Grande, 815 - Alvinópolis, Atibaia - SP, 12942-460</t>
  </si>
  <si>
    <t>301/300/303/311/320/326/331/333/337/336/344/356/357/366/375/374/394/398/396/411/415</t>
  </si>
  <si>
    <t>KLARA INSTALACOES ELETRICAS LTDA - EPP</t>
  </si>
  <si>
    <t>34.073.134/0001-54</t>
  </si>
  <si>
    <t>16/18/19/20/24/3/6/10/12/15/20/23/24/27/31/36/39/42</t>
  </si>
  <si>
    <t>MRTECH SOLUCOES - ME</t>
  </si>
  <si>
    <t>52.909.453/0001-39</t>
  </si>
  <si>
    <t>R ARNALDO ZUMNTEIN 413 - JARDIM BRASIL - ITUPEVA -13.296-084 - SP</t>
  </si>
  <si>
    <t>71/74/75</t>
  </si>
  <si>
    <t>FENIX CONSTRUCOES E PAVIMENTACAO - ME</t>
  </si>
  <si>
    <t>29.549.521/0001-84</t>
  </si>
  <si>
    <t>R. Guadalajara, 810 - Sala 07 - Laranjeiras, Caieiras - SP, 07700-360</t>
  </si>
  <si>
    <t>CAUÇÃO ATIBAIA</t>
  </si>
  <si>
    <t>IMPOSTOS ATIBAIA</t>
  </si>
  <si>
    <t>FORNECEDORES ATIBAIA</t>
  </si>
  <si>
    <t>6271</t>
  </si>
  <si>
    <t>GRUPO CAMACON - EPP</t>
  </si>
  <si>
    <t>04.232.172/0001-41</t>
  </si>
  <si>
    <t>ROD DOM GABRIEL P. B. COUTO 305 - JACARE/CABREUVA-13.318-000</t>
  </si>
  <si>
    <t>2776</t>
  </si>
  <si>
    <t>FACHER TECNOLOGIA LTDA EPP</t>
  </si>
  <si>
    <t>23.517.870/0001-38</t>
  </si>
  <si>
    <t>R FRANCA PINTO 847 - VILA MARIANA/SP - 04.016-033</t>
  </si>
  <si>
    <t>22150/22151</t>
  </si>
  <si>
    <t>FORCELUX</t>
  </si>
  <si>
    <t>18.787.452/0001-20</t>
  </si>
  <si>
    <t>R DUQUE DE CAXIAS 940- CENTRO/CAMPINAS - 13.015-311</t>
  </si>
  <si>
    <t>1334/1420</t>
  </si>
  <si>
    <t>TELECON ELETRICA TEIXEIRA LTDA - ME</t>
  </si>
  <si>
    <t>09.040.771/0001-87</t>
  </si>
  <si>
    <t>R URUPIARA 145 - SANTANA/SP - 02.032-000</t>
  </si>
  <si>
    <t>43610/43804/43877</t>
  </si>
  <si>
    <t>TEC BRASIL</t>
  </si>
  <si>
    <t>09.123.897/0001-15</t>
  </si>
  <si>
    <t>ROD ACUCAR, DO - JARDIM OLIVEIRA/ITU - 13.312-500</t>
  </si>
  <si>
    <t>4292/4020/4020/4292/4616/4020</t>
  </si>
  <si>
    <t>SACI TINTAS</t>
  </si>
  <si>
    <t>71.961.049/0039-21</t>
  </si>
  <si>
    <t>AV ALBERTO PERATELLO 739 - JACARE/CABREUVA - 13.318-000</t>
  </si>
  <si>
    <t>2659/2658/2772/2771/2779</t>
  </si>
  <si>
    <t>SIMPLEX LOCADORA</t>
  </si>
  <si>
    <t>23.521.598/0001-60</t>
  </si>
  <si>
    <t>AV JOAO ANTONIO MECCATTI 627 - JOAO ANTONIO MECCATTI/JUNDIAI -13.211-223</t>
  </si>
  <si>
    <t>1042</t>
  </si>
  <si>
    <t>CITILOC - ME</t>
  </si>
  <si>
    <t>07.716.258/0001-38</t>
  </si>
  <si>
    <t>AV TOMAS DE SOUZA 1103 - JARDIM MONTE AZUL/SP - 05.836-350</t>
  </si>
  <si>
    <t>2263</t>
  </si>
  <si>
    <t>REVER SERVICOS - ME</t>
  </si>
  <si>
    <t xml:space="preserve">10.519.820/0001-48
</t>
  </si>
  <si>
    <t>Rua Americana 778 - Jardim Novo Campos Eliseos - Campinas SP - 13050-551</t>
  </si>
  <si>
    <t>4</t>
  </si>
  <si>
    <t>REMONTI TERRAPLENAGEM - EPP</t>
  </si>
  <si>
    <t>48.143.957/0001-13</t>
  </si>
  <si>
    <t>R DOS MIOSOTIS 15- PINHAL/CABREUVA - 13.315-000</t>
  </si>
  <si>
    <t>2735</t>
  </si>
  <si>
    <t>ANDRE LUIZ ROSA ITU - ME</t>
  </si>
  <si>
    <t>14.784.652/0001-79</t>
  </si>
  <si>
    <t>R DONA QUITERIA 277 - JARDIM ALBERTO GOMES/ITU - 13.311-280</t>
  </si>
  <si>
    <t>4218</t>
  </si>
  <si>
    <t>ITU MUNK</t>
  </si>
  <si>
    <t>13.457.467/0001-07</t>
  </si>
  <si>
    <t>Av. Eugen Wissmann, 729 - São Luiz, Itu - SP, 13304-270</t>
  </si>
  <si>
    <t>9418/9417</t>
  </si>
  <si>
    <t>TRANSPORTADORA IMACULADO CORACAO DE MARIA LTDA - ME</t>
  </si>
  <si>
    <t>09.626.165/0001-48</t>
  </si>
  <si>
    <t>ROD WASHINGTON LUIZ KM 165 - ZONA RURAL/SANTA GERTRUDES - 13.510-000</t>
  </si>
  <si>
    <t>731923/731922</t>
  </si>
  <si>
    <t>GRUPO CERAL</t>
  </si>
  <si>
    <t>00.278.016/0001-60</t>
  </si>
  <si>
    <t>EST MUNIICIPAL CARMELO FIOR, KM 1,8 - BARRO PRETO/CORDEIROPOLIS 13490-970 SP</t>
  </si>
  <si>
    <t>1499</t>
  </si>
  <si>
    <t>FERVAL - ME</t>
  </si>
  <si>
    <t>05.380.140/0001-56</t>
  </si>
  <si>
    <t>RUA GIACOMO MAZZARO - 210 - PQ RESIDENCIAL M - CEP: 13311-540 - ITU - SP</t>
  </si>
  <si>
    <t>20230000027</t>
  </si>
  <si>
    <t>R ANESIO LEITE 85 - RESIDENCIAL MORUMBI/UBERABA - 38.051-130</t>
  </si>
  <si>
    <t>1672/1806/1842/1856/1865</t>
  </si>
  <si>
    <t>61</t>
  </si>
  <si>
    <t>EDILSON ALVES SINALIZACAO</t>
  </si>
  <si>
    <t>21.397.714/0001-55</t>
  </si>
  <si>
    <t>RUA ÍNDIA - 129 - JD DAS NAÇÕES - CEP: 13322-213 - SALTO - SP</t>
  </si>
  <si>
    <t>92188/92260/93172</t>
  </si>
  <si>
    <t>LOJA CAMACON - EPP</t>
  </si>
  <si>
    <t xml:space="preserve">25.329.856/0001-36
</t>
  </si>
  <si>
    <t>R. das Graças, 66 - Jardim da Serra II, Cabreúva - SP, 13318-000</t>
  </si>
  <si>
    <t>598/597/609/612/635/663/817/816/819/818</t>
  </si>
  <si>
    <t>R CLOVIS DA SILVA PEREIRA 39 - CAPAO REDONDO SP - 05.867-370</t>
  </si>
  <si>
    <t>12813</t>
  </si>
  <si>
    <t>CARIOBA ARTEFATOS DE PINUS LTDA</t>
  </si>
  <si>
    <t>04.600.126/0001-58</t>
  </si>
  <si>
    <t>ROD SP 68, KM 303 – RURAL – RIALTO 303 - RURAL – RIALTO/BANANAL - 12.850-000</t>
  </si>
  <si>
    <t>27279/158590/158620/158698/158722/158777/27036/158604/27280/158801</t>
  </si>
  <si>
    <t>GUEMAT - EPP</t>
  </si>
  <si>
    <t>01.056.868/0001-76</t>
  </si>
  <si>
    <t>R MINAS GERAIS 180 - JACARE/ CABREUVA - 13.315-000</t>
  </si>
  <si>
    <t>69/79</t>
  </si>
  <si>
    <t>315</t>
  </si>
  <si>
    <t>MAM ENGENHARIA LTDA - ME</t>
  </si>
  <si>
    <t>40.870.846/0001-05</t>
  </si>
  <si>
    <t>R TASSO MAGALHAES 172 - JARDIM SORIRAMA (SOUSAS/CAMPINAS - 13.107-110</t>
  </si>
  <si>
    <t>482033/482034</t>
  </si>
  <si>
    <t>UDIACO</t>
  </si>
  <si>
    <t>71.810.105/0001-54</t>
  </si>
  <si>
    <t>EST COPAIBA 601 - COPAIBA - JARDIM CECILIA CRISTINA/CARAPICUIBA - 06.329-050</t>
  </si>
  <si>
    <t>357</t>
  </si>
  <si>
    <t>INSS 2631 - RETENCAO PESSOA JURIDICA</t>
  </si>
  <si>
    <t>00.394.460/0001-87</t>
  </si>
  <si>
    <t>ESP DOS MINISTERIOS - S/N - BLOCO P ANDAR7 - CEP 70048-900 BRASILIA-SP</t>
  </si>
  <si>
    <t>20230000027/240/32710/32711/598/597/32712/32713/515/1317/663/816/817/818/819</t>
  </si>
  <si>
    <t>CABREUVA GABINETE DO PREFEITO</t>
  </si>
  <si>
    <t>46.634.432/0001-55. </t>
  </si>
  <si>
    <t>R. Floriano Peixoto, 158 - Centro, Cabreúva - SP, 13315-027</t>
  </si>
  <si>
    <t>70682203</t>
  </si>
  <si>
    <t>IRRF 1708 - PESSOA JURIDICA</t>
  </si>
  <si>
    <t>Av. Rangel Pestana, 300 - Centro Histórico de São Paulo, São Paulo - SP, 01017-911</t>
  </si>
  <si>
    <t>70725321</t>
  </si>
  <si>
    <t>CONTRIBUICAO SOCIAL UNIFICADA 4,65% (5952) - RETENCAO PESSOA JURIDICA</t>
  </si>
  <si>
    <t>Av. Rangel Pestana, 300 - Centro Histórico de São Paulo, São Paulo - SP, 01017-912</t>
  </si>
  <si>
    <t>13</t>
  </si>
  <si>
    <t>RET - 4095</t>
  </si>
  <si>
    <t>Av. Rangel Pestana, 300 - Centro Histórico de São Paulo, São Paulo - SP, 01017-913</t>
  </si>
  <si>
    <t>CAUÇÃO - 180/196/203/190/186</t>
  </si>
  <si>
    <t>F R CONSTRUCOES - ME</t>
  </si>
  <si>
    <t>59.113.465/0001-00</t>
  </si>
  <si>
    <t>Alameda Cleveland 221 Apt 305 Campos Eliseos São Paulo SP 01218-000</t>
  </si>
  <si>
    <t>CAUÇÃO - 203/529/535/539/545/520</t>
  </si>
  <si>
    <t>R SEBASTIAO MOURA DA SILVA 440 - JD NOVA ALVORADA-13.190-000</t>
  </si>
  <si>
    <t>CAUÇÃO - 85/79/74/55/65/90/61/96</t>
  </si>
  <si>
    <t>DELTA INSTALADORA</t>
  </si>
  <si>
    <t>39.798.867/0001-70</t>
  </si>
  <si>
    <t>Rua Benedito Alves De Oliveira, 70 Jardim das Figueiras I - Hortolandia CEP 13187-243 - SP</t>
  </si>
  <si>
    <t>CAUÇÃO - 88/89/90/05/08/10/09/11/12/15/18/22/23/26/30/40</t>
  </si>
  <si>
    <t>CAUÇÃO - 03/9/11/10/16/23/22/26/36/38/44/2023/8/13/17/2223/2023</t>
  </si>
  <si>
    <t>CAUÇÃO - 117/12/73/98</t>
  </si>
  <si>
    <t>ARAUJO ESTEVAO CONSTRUTORA - ME</t>
  </si>
  <si>
    <t>34.074.670/0001-74</t>
  </si>
  <si>
    <t>R. Comerciários, 526 - Jardim Itaqua, Itaquaquecetuba - SP, 08580-010</t>
  </si>
  <si>
    <t>CAUÇÃO - 148/156/205/216</t>
  </si>
  <si>
    <t>VP IMPERMEABILIZACAO</t>
  </si>
  <si>
    <t xml:space="preserve">R Soldado Elequim Batista, 102 Conjunto Habitacional CEP 03977-200 -SP </t>
  </si>
  <si>
    <t>CAUÇÃO - 48/50/62/68/72/76/83</t>
  </si>
  <si>
    <t xml:space="preserve">R MARIO ANTUNES DOS SANTOS 311- JD SANTA ELENA/SALTO DE PIRAPORA - 18.160-000 SP </t>
  </si>
  <si>
    <t>CAUÇÃO - 160</t>
  </si>
  <si>
    <t>BD COMERCIO E LOCACAO - EPP</t>
  </si>
  <si>
    <t>19.409.054/0001-33</t>
  </si>
  <si>
    <t>ROD DOM GABRIEL P. B. COUTO 305 - JACARE - 13.318-000 SP</t>
  </si>
  <si>
    <t>CAUÇÃO - 1334/1346/1367/1420</t>
  </si>
  <si>
    <t>R URUPIARA 145 - SANTANA - 02.032-000 SP</t>
  </si>
  <si>
    <t>CAUÇÃO - 146/149/165</t>
  </si>
  <si>
    <t>FAST HOME SISTEMAS CONSTRUTIVOS -  - EPP</t>
  </si>
  <si>
    <t>R VERGUEIRO 2045 - VILA MARIANA - 04.101-000 SP</t>
  </si>
  <si>
    <t>CAUÇÃO - 268/27/320</t>
  </si>
  <si>
    <t>COYOTE PAVIMENTACAO LTDA. - ME</t>
  </si>
  <si>
    <t>04.869.446/0001-08</t>
  </si>
  <si>
    <t>R PALMYRA GENESINI PRETEROTTI 71 - JARDIM SAO VICENTE - 13.214-694 SP</t>
  </si>
  <si>
    <t>CAUÇÃO - 1469</t>
  </si>
  <si>
    <t>BOM DOOR SERVICOS E INSTALACOES ME CONSTRUCOES LTDA - EPP</t>
  </si>
  <si>
    <t>06.325.869/0001-92</t>
  </si>
  <si>
    <t>V ANCHIETA - 1364 - VILA MOINHO VELHO - 04.246-001 SP</t>
  </si>
  <si>
    <t>CAUÇÃO - 186/187/107</t>
  </si>
  <si>
    <t>JLP FIRMINOS CONSTRUCOES LTDA ME</t>
  </si>
  <si>
    <t>18.521.101/0001-73</t>
  </si>
  <si>
    <t>R PRATA 1701 - RECANTO CAMPESTRE JOIA- 13.347-010 SP</t>
  </si>
  <si>
    <t>CAUÇÃO - NF2/NF4</t>
  </si>
  <si>
    <t>ADAO MARTINS PEREIRA 30825280826 - ME</t>
  </si>
  <si>
    <t>48.566.706/0001-41</t>
  </si>
  <si>
    <t>Av. Espanha, 902 - Colina II, Cabreúva - SP, 13315-000</t>
  </si>
  <si>
    <t>CAUÇÃO - 70/75/73/97/94/78/92/76/26/84/93/83/104/103/105/107/110/112/118/117/130/139/138/147</t>
  </si>
  <si>
    <t>AV DAS NACOES UNIDAS 18801- JARDIM DOM BOSCO- 04.757-025</t>
  </si>
  <si>
    <t>CAUÇÃO ECOVIP</t>
  </si>
  <si>
    <t>IMPOSTOS ECOVIP</t>
  </si>
  <si>
    <t>FORNECEDORES ECOVIP</t>
  </si>
  <si>
    <t>2632/2632/2632/2632/2632</t>
  </si>
  <si>
    <t>MEGA BRINQUEDOS</t>
  </si>
  <si>
    <t>20.513.026/0001-40</t>
  </si>
  <si>
    <t>comercial@megaplaygrounds.com.br</t>
  </si>
  <si>
    <t>R DOUTOR GABRIEL DE REZENDE 58 - VILA INVERNADA/SP - 03.350-005</t>
  </si>
  <si>
    <t>45452</t>
  </si>
  <si>
    <t>R EMILIO GOELDI 26 - LAPA DE BAIXO/SP - 05.065-110</t>
  </si>
  <si>
    <t>37436</t>
  </si>
  <si>
    <t>ELETRO AREA</t>
  </si>
  <si>
    <t>27.882.215/0001-30</t>
  </si>
  <si>
    <t>R ULISES LEME 1410 - PARQUE GUAINCO/MOGI GUACU - 13.844-282</t>
  </si>
  <si>
    <t>476/475/477/478/479</t>
  </si>
  <si>
    <t>RFL - EMPREITEIRA - CAUÇÃO</t>
  </si>
  <si>
    <t>26.407.714/0001-02</t>
  </si>
  <si>
    <t>R RIBEIRO ESCOBAR 169 - ITAIM/SP - 08.120-040</t>
  </si>
  <si>
    <t>PROCESSOS ANGORA</t>
  </si>
  <si>
    <t>-</t>
  </si>
  <si>
    <t>IMPOSTOS ANGORA</t>
  </si>
  <si>
    <t>FORNECEDORES ANGORA</t>
  </si>
  <si>
    <r>
      <t xml:space="preserve">Avenida Faria Lima, 3500-Itaim Bibi -São Paulo – SP - </t>
    </r>
    <r>
      <rPr>
        <sz val="7"/>
        <rFont val="Calibri"/>
        <family val="2"/>
      </rPr>
      <t>cep: 04538-132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</si>
</sst>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##,###,##0.00"/>
    <numFmt numFmtId="165" formatCode="###,###,###,##0.00"/>
    <numFmt numFmtId="166" formatCode="#,##0.00_ ;\-#,##0.00\ "/>
  </numFmts>
  <fonts count="36">
    <font>
      <sz val="8"/>
      <color rgb="FF3B3B3B"/>
      <name val="Tahoma"/>
      <family val="2"/>
    </font>
    <font>
      <sz val="8"/>
      <name val="Tahoma"/>
      <family val="2"/>
    </font>
    <font>
      <sz val="10"/>
      <name val="Calibri"/>
      <family val="2"/>
    </font>
    <font>
      <sz val="8"/>
      <name val="Tahoma"/>
      <family val="2"/>
    </font>
    <font>
      <b/>
      <sz val="9"/>
      <color indexed="81"/>
      <name val="Segoe UI"/>
      <family val="2"/>
    </font>
    <font>
      <sz val="10"/>
      <color indexed="63"/>
      <name val="Calibri"/>
      <family val="2"/>
    </font>
    <font>
      <sz val="9"/>
      <name val="Arial"/>
      <family val="2"/>
    </font>
    <font>
      <sz val="11"/>
      <color indexed="63"/>
      <name val="Arial"/>
      <family val="2"/>
    </font>
    <font>
      <sz val="11"/>
      <name val="Aptos"/>
      <family val="2"/>
    </font>
    <font>
      <sz val="10"/>
      <name val="Arial"/>
      <family val="2"/>
    </font>
    <font>
      <sz val="8"/>
      <color rgb="FF3B3B3B"/>
      <name val="Tahoma"/>
      <family val="2"/>
    </font>
    <font>
      <sz val="10"/>
      <color rgb="FF3B3B3B"/>
      <name val="Calibri"/>
      <family val="2"/>
    </font>
    <font>
      <u/>
      <sz val="8"/>
      <color theme="10"/>
      <name val="Tahoma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B3B3B"/>
      <name val="Calibri"/>
      <family val="2"/>
      <scheme val="minor"/>
    </font>
    <font>
      <sz val="10"/>
      <color rgb="FF000080"/>
      <name val="Calibri"/>
      <family val="2"/>
      <scheme val="minor"/>
    </font>
    <font>
      <b/>
      <sz val="10"/>
      <color rgb="FFFF0000"/>
      <name val="Calibri"/>
      <family val="2"/>
    </font>
    <font>
      <u/>
      <sz val="8"/>
      <color theme="4" tint="-0.249977111117893"/>
      <name val="Tahoma"/>
      <family val="2"/>
    </font>
    <font>
      <sz val="10"/>
      <color rgb="FF1F1F1F"/>
      <name val="Calibri"/>
      <family val="2"/>
      <scheme val="minor"/>
    </font>
    <font>
      <sz val="11"/>
      <color rgb="FF000000"/>
      <name val="Arial"/>
      <family val="2"/>
    </font>
    <font>
      <sz val="10"/>
      <color rgb="FF0A0A0A"/>
      <name val="Calibri"/>
      <family val="2"/>
      <scheme val="minor"/>
    </font>
    <font>
      <b/>
      <sz val="10"/>
      <color rgb="FFFF0000"/>
      <name val="Calibri "/>
    </font>
    <font>
      <sz val="10"/>
      <color rgb="FF001D35"/>
      <name val="Calibri"/>
      <family val="2"/>
      <scheme val="minor"/>
    </font>
    <font>
      <b/>
      <sz val="10"/>
      <color rgb="FF1F1F1F"/>
      <name val="Calibri"/>
      <family val="2"/>
      <scheme val="minor"/>
    </font>
    <font>
      <sz val="8"/>
      <color rgb="FF333333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rgb="FF1F1F1F"/>
      <name val="Arial"/>
      <family val="2"/>
    </font>
    <font>
      <sz val="10"/>
      <color rgb="FF1F1F1F"/>
      <name val="Calibri "/>
    </font>
    <font>
      <sz val="11"/>
      <color rgb="FF1F1F1F"/>
      <name val="Arial"/>
      <family val="2"/>
    </font>
    <font>
      <sz val="10"/>
      <color rgb="FF000000"/>
      <name val="Calibri "/>
    </font>
    <font>
      <sz val="7"/>
      <color rgb="FF3B3B3B"/>
      <name val="Calibri"/>
      <family val="2"/>
    </font>
    <font>
      <sz val="7"/>
      <color rgb="FF000000"/>
      <name val="Calibri"/>
      <family val="2"/>
    </font>
    <font>
      <sz val="7"/>
      <name val="Calibri"/>
      <family val="2"/>
    </font>
    <font>
      <b/>
      <sz val="7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5" tint="0.79998168889431442"/>
        <bgColor indexed="8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medium">
        <color indexed="64"/>
      </left>
      <right style="thin">
        <color rgb="FFA0A0A0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medium">
        <color indexed="64"/>
      </top>
      <bottom style="thin">
        <color rgb="FFA0A0A0"/>
      </bottom>
      <diagonal/>
    </border>
    <border>
      <left style="medium">
        <color indexed="64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thin">
        <color rgb="FFA0A0A0"/>
      </top>
      <bottom style="thin">
        <color rgb="FFA0A0A0"/>
      </bottom>
      <diagonal/>
    </border>
    <border>
      <left style="medium">
        <color indexed="64"/>
      </left>
      <right style="thin">
        <color rgb="FFA0A0A0"/>
      </right>
      <top style="thin">
        <color rgb="FFA0A0A0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medium">
        <color indexed="64"/>
      </top>
      <bottom style="medium">
        <color indexed="64"/>
      </bottom>
      <diagonal/>
    </border>
    <border>
      <left style="thin">
        <color rgb="FFA0A0A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/>
      <top style="medium">
        <color indexed="64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D5D5D5"/>
      </left>
      <right style="thin">
        <color rgb="FFD5D5D5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/>
      <right style="thin">
        <color rgb="FFA0A0A0"/>
      </right>
      <top style="medium">
        <color indexed="64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rgb="FFA0A0A0"/>
      </right>
      <top style="medium">
        <color indexed="64"/>
      </top>
      <bottom/>
      <diagonal/>
    </border>
    <border>
      <left style="thin">
        <color rgb="FFA0A0A0"/>
      </left>
      <right style="thin">
        <color rgb="FFA0A0A0"/>
      </right>
      <top style="medium">
        <color indexed="64"/>
      </top>
      <bottom/>
      <diagonal/>
    </border>
    <border>
      <left/>
      <right style="thin">
        <color rgb="FFA0A0A0"/>
      </right>
      <top style="medium">
        <color indexed="64"/>
      </top>
      <bottom/>
      <diagonal/>
    </border>
    <border>
      <left/>
      <right style="thin">
        <color rgb="FFA0A0A0"/>
      </right>
      <top style="medium">
        <color indexed="64"/>
      </top>
      <bottom style="medium">
        <color indexed="64"/>
      </bottom>
      <diagonal/>
    </border>
    <border>
      <left style="thin">
        <color rgb="FFA0A0A0"/>
      </left>
      <right/>
      <top style="medium">
        <color indexed="64"/>
      </top>
      <bottom/>
      <diagonal/>
    </border>
    <border>
      <left style="thin">
        <color rgb="FFA0A0A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0A0A0"/>
      </left>
      <right/>
      <top/>
      <bottom style="thin">
        <color rgb="FFA0A0A0"/>
      </bottom>
      <diagonal/>
    </border>
  </borders>
  <cellStyleXfs count="5">
    <xf numFmtId="0" fontId="0" fillId="2" borderId="0" applyNumberFormat="0" applyFont="0" applyFill="0" applyBorder="0" applyAlignment="0" applyProtection="0">
      <alignment horizontal="left" vertical="top" wrapText="1"/>
    </xf>
    <xf numFmtId="0" fontId="12" fillId="2" borderId="0" applyNumberFormat="0" applyFill="0" applyBorder="0" applyAlignment="0" applyProtection="0">
      <alignment horizontal="left" vertical="top" wrapText="1"/>
    </xf>
    <xf numFmtId="44" fontId="10" fillId="0" borderId="0" applyFont="0" applyFill="0" applyBorder="0" applyAlignment="0" applyProtection="0"/>
    <xf numFmtId="0" fontId="10" fillId="2" borderId="0" applyNumberFormat="0" applyFont="0" applyFill="0" applyBorder="0" applyAlignment="0" applyProtection="0">
      <alignment horizontal="left" vertical="top" wrapText="1"/>
    </xf>
    <xf numFmtId="43" fontId="10" fillId="0" borderId="0" applyFont="0" applyFill="0" applyBorder="0" applyAlignment="0" applyProtection="0"/>
  </cellStyleXfs>
  <cellXfs count="282">
    <xf numFmtId="0" fontId="11" fillId="2" borderId="0" xfId="0" applyNumberFormat="1" applyFont="1" applyFill="1" applyBorder="1" applyAlignment="1" applyProtection="1">
      <alignment horizontal="left" vertical="top" wrapText="1"/>
    </xf>
    <xf numFmtId="164" fontId="13" fillId="2" borderId="40" xfId="0" applyNumberFormat="1" applyFont="1" applyFill="1" applyBorder="1" applyAlignment="1" applyProtection="1">
      <alignment horizontal="right" vertical="top" wrapText="1"/>
    </xf>
    <xf numFmtId="0" fontId="13" fillId="2" borderId="40" xfId="0" applyNumberFormat="1" applyFont="1" applyFill="1" applyBorder="1" applyAlignment="1" applyProtection="1">
      <alignment horizontal="left" vertical="top" wrapText="1"/>
    </xf>
    <xf numFmtId="0" fontId="11" fillId="2" borderId="0" xfId="0" applyNumberFormat="1" applyFont="1" applyFill="1" applyBorder="1" applyAlignment="1" applyProtection="1">
      <alignment horizontal="right" vertical="top" wrapText="1"/>
    </xf>
    <xf numFmtId="0" fontId="2" fillId="2" borderId="0" xfId="0" applyNumberFormat="1" applyFont="1" applyFill="1" applyBorder="1" applyAlignment="1" applyProtection="1">
      <alignment horizontal="righ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13" fillId="2" borderId="41" xfId="0" applyNumberFormat="1" applyFont="1" applyFill="1" applyBorder="1" applyAlignment="1" applyProtection="1">
      <alignment horizontal="left" vertical="top" wrapText="1"/>
    </xf>
    <xf numFmtId="0" fontId="14" fillId="2" borderId="40" xfId="0" applyNumberFormat="1" applyFont="1" applyFill="1" applyBorder="1" applyAlignment="1" applyProtection="1">
      <alignment horizontal="left" vertical="top" wrapText="1"/>
    </xf>
    <xf numFmtId="164" fontId="15" fillId="2" borderId="40" xfId="0" applyNumberFormat="1" applyFont="1" applyFill="1" applyBorder="1" applyAlignment="1" applyProtection="1">
      <alignment horizontal="right" vertical="top" wrapText="1"/>
    </xf>
    <xf numFmtId="0" fontId="16" fillId="2" borderId="0" xfId="0" applyNumberFormat="1" applyFont="1" applyFill="1" applyBorder="1" applyAlignment="1" applyProtection="1">
      <alignment horizontal="left" vertical="top" wrapText="1"/>
    </xf>
    <xf numFmtId="165" fontId="11" fillId="2" borderId="0" xfId="0" applyNumberFormat="1" applyFont="1" applyFill="1" applyBorder="1" applyAlignment="1" applyProtection="1">
      <alignment horizontal="left" vertical="top" wrapText="1"/>
    </xf>
    <xf numFmtId="164" fontId="11" fillId="2" borderId="0" xfId="0" applyNumberFormat="1" applyFont="1" applyFill="1" applyBorder="1" applyAlignment="1" applyProtection="1">
      <alignment horizontal="right" vertical="top" wrapText="1"/>
    </xf>
    <xf numFmtId="4" fontId="11" fillId="2" borderId="0" xfId="0" applyNumberFormat="1" applyFont="1" applyFill="1" applyBorder="1" applyAlignment="1" applyProtection="1">
      <alignment horizontal="left" vertical="top" wrapText="1"/>
    </xf>
    <xf numFmtId="4" fontId="11" fillId="2" borderId="0" xfId="0" applyNumberFormat="1" applyFont="1" applyFill="1" applyBorder="1" applyAlignment="1" applyProtection="1">
      <alignment horizontal="right" vertical="top" wrapText="1"/>
    </xf>
    <xf numFmtId="164" fontId="11" fillId="2" borderId="0" xfId="0" applyNumberFormat="1" applyFont="1" applyFill="1" applyBorder="1" applyAlignment="1" applyProtection="1">
      <alignment horizontal="left" vertical="top" wrapText="1"/>
    </xf>
    <xf numFmtId="0" fontId="11" fillId="3" borderId="0" xfId="0" applyNumberFormat="1" applyFont="1" applyFill="1" applyBorder="1" applyAlignment="1" applyProtection="1">
      <alignment horizontal="left" vertical="top" wrapText="1"/>
    </xf>
    <xf numFmtId="0" fontId="17" fillId="2" borderId="42" xfId="0" applyNumberFormat="1" applyFont="1" applyFill="1" applyBorder="1" applyAlignment="1" applyProtection="1">
      <alignment horizontal="left" vertical="top" wrapText="1"/>
    </xf>
    <xf numFmtId="0" fontId="15" fillId="2" borderId="42" xfId="0" applyNumberFormat="1" applyFont="1" applyFill="1" applyBorder="1" applyAlignment="1" applyProtection="1">
      <alignment horizontal="left" vertical="top" wrapText="1"/>
    </xf>
    <xf numFmtId="164" fontId="13" fillId="2" borderId="41" xfId="0" applyNumberFormat="1" applyFont="1" applyFill="1" applyBorder="1" applyAlignment="1" applyProtection="1">
      <alignment horizontal="right" vertical="top" wrapText="1"/>
    </xf>
    <xf numFmtId="0" fontId="18" fillId="2" borderId="1" xfId="0" applyNumberFormat="1" applyFont="1" applyFill="1" applyBorder="1" applyAlignment="1" applyProtection="1">
      <alignment horizontal="left" vertical="top" wrapText="1"/>
    </xf>
    <xf numFmtId="0" fontId="13" fillId="2" borderId="43" xfId="0" applyNumberFormat="1" applyFont="1" applyFill="1" applyBorder="1" applyAlignment="1" applyProtection="1">
      <alignment horizontal="left" vertical="top" wrapText="1"/>
    </xf>
    <xf numFmtId="0" fontId="11" fillId="2" borderId="41" xfId="0" applyNumberFormat="1" applyFont="1" applyFill="1" applyBorder="1" applyAlignment="1" applyProtection="1">
      <alignment horizontal="left" vertical="top" wrapText="1"/>
    </xf>
    <xf numFmtId="164" fontId="14" fillId="2" borderId="40" xfId="0" applyNumberFormat="1" applyFont="1" applyFill="1" applyBorder="1" applyAlignment="1" applyProtection="1">
      <alignment horizontal="right" vertical="top" wrapText="1"/>
    </xf>
    <xf numFmtId="4" fontId="14" fillId="2" borderId="40" xfId="0" applyNumberFormat="1" applyFont="1" applyFill="1" applyBorder="1" applyAlignment="1" applyProtection="1">
      <alignment horizontal="left" vertical="top" wrapText="1"/>
    </xf>
    <xf numFmtId="43" fontId="11" fillId="2" borderId="0" xfId="4" applyFont="1" applyFill="1" applyBorder="1" applyAlignment="1" applyProtection="1">
      <alignment horizontal="left" vertical="top" wrapText="1"/>
    </xf>
    <xf numFmtId="43" fontId="11" fillId="2" borderId="0" xfId="0" applyNumberFormat="1" applyFont="1" applyFill="1" applyBorder="1" applyAlignment="1" applyProtection="1">
      <alignment horizontal="left" vertical="top" wrapText="1"/>
    </xf>
    <xf numFmtId="4" fontId="16" fillId="2" borderId="0" xfId="0" applyNumberFormat="1" applyFont="1" applyFill="1" applyBorder="1" applyAlignment="1" applyProtection="1">
      <alignment horizontal="left" vertical="top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164" fontId="2" fillId="2" borderId="0" xfId="0" applyNumberFormat="1" applyFont="1" applyFill="1" applyBorder="1" applyAlignment="1" applyProtection="1">
      <alignment horizontal="right" vertical="top" wrapText="1"/>
    </xf>
    <xf numFmtId="4" fontId="2" fillId="2" borderId="0" xfId="0" applyNumberFormat="1" applyFont="1" applyFill="1" applyBorder="1" applyAlignment="1" applyProtection="1">
      <alignment horizontal="right" vertical="top" wrapText="1"/>
    </xf>
    <xf numFmtId="14" fontId="13" fillId="2" borderId="44" xfId="0" applyNumberFormat="1" applyFont="1" applyFill="1" applyBorder="1" applyAlignment="1" applyProtection="1">
      <alignment horizontal="left" vertical="top" wrapText="1"/>
    </xf>
    <xf numFmtId="0" fontId="13" fillId="2" borderId="45" xfId="0" applyNumberFormat="1" applyFont="1" applyFill="1" applyBorder="1" applyAlignment="1" applyProtection="1">
      <alignment horizontal="left" vertical="top" wrapText="1"/>
    </xf>
    <xf numFmtId="0" fontId="13" fillId="2" borderId="46" xfId="0" applyNumberFormat="1" applyFont="1" applyFill="1" applyBorder="1" applyAlignment="1" applyProtection="1">
      <alignment horizontal="left" vertical="top" wrapText="1"/>
    </xf>
    <xf numFmtId="14" fontId="13" fillId="2" borderId="47" xfId="0" applyNumberFormat="1" applyFont="1" applyFill="1" applyBorder="1" applyAlignment="1" applyProtection="1">
      <alignment horizontal="left" vertical="top" wrapText="1"/>
    </xf>
    <xf numFmtId="0" fontId="13" fillId="2" borderId="48" xfId="0" applyNumberFormat="1" applyFont="1" applyFill="1" applyBorder="1" applyAlignment="1" applyProtection="1">
      <alignment horizontal="left" vertical="top" wrapText="1"/>
    </xf>
    <xf numFmtId="14" fontId="13" fillId="2" borderId="49" xfId="0" applyNumberFormat="1" applyFont="1" applyFill="1" applyBorder="1" applyAlignment="1" applyProtection="1">
      <alignment horizontal="left" vertical="top" wrapText="1"/>
    </xf>
    <xf numFmtId="0" fontId="13" fillId="2" borderId="50" xfId="0" applyNumberFormat="1" applyFont="1" applyFill="1" applyBorder="1" applyAlignment="1" applyProtection="1">
      <alignment horizontal="left" vertical="top" wrapText="1"/>
    </xf>
    <xf numFmtId="39" fontId="11" fillId="2" borderId="52" xfId="0" applyNumberFormat="1" applyFont="1" applyFill="1" applyBorder="1" applyAlignment="1" applyProtection="1">
      <alignment horizontal="right" vertical="top" wrapText="1"/>
    </xf>
    <xf numFmtId="0" fontId="11" fillId="2" borderId="53" xfId="0" applyNumberFormat="1" applyFont="1" applyFill="1" applyBorder="1" applyAlignment="1" applyProtection="1">
      <alignment horizontal="left" vertical="top" wrapText="1"/>
    </xf>
    <xf numFmtId="0" fontId="11" fillId="2" borderId="41" xfId="0" applyNumberFormat="1" applyFont="1" applyFill="1" applyBorder="1" applyAlignment="1" applyProtection="1">
      <alignment horizontal="right" vertical="top" wrapText="1"/>
    </xf>
    <xf numFmtId="164" fontId="13" fillId="2" borderId="45" xfId="0" applyNumberFormat="1" applyFont="1" applyFill="1" applyBorder="1" applyAlignment="1" applyProtection="1">
      <alignment horizontal="right" vertical="top" wrapText="1"/>
    </xf>
    <xf numFmtId="0" fontId="13" fillId="2" borderId="54" xfId="0" applyNumberFormat="1" applyFont="1" applyFill="1" applyBorder="1" applyAlignment="1" applyProtection="1">
      <alignment horizontal="left" vertical="top" wrapText="1"/>
    </xf>
    <xf numFmtId="164" fontId="13" fillId="2" borderId="50" xfId="0" applyNumberFormat="1" applyFont="1" applyFill="1" applyBorder="1" applyAlignment="1" applyProtection="1">
      <alignment horizontal="right" vertical="top" wrapText="1"/>
    </xf>
    <xf numFmtId="0" fontId="13" fillId="2" borderId="55" xfId="0" applyNumberFormat="1" applyFont="1" applyFill="1" applyBorder="1" applyAlignment="1" applyProtection="1">
      <alignment horizontal="left" vertical="top" wrapText="1"/>
    </xf>
    <xf numFmtId="0" fontId="2" fillId="2" borderId="2" xfId="0" applyNumberFormat="1" applyFont="1" applyFill="1" applyBorder="1" applyAlignment="1" applyProtection="1">
      <alignment horizontal="left" vertical="top" wrapText="1"/>
    </xf>
    <xf numFmtId="0" fontId="14" fillId="2" borderId="2" xfId="0" applyNumberFormat="1" applyFont="1" applyFill="1" applyBorder="1" applyAlignment="1" applyProtection="1">
      <alignment horizontal="left" vertical="top" wrapText="1"/>
    </xf>
    <xf numFmtId="14" fontId="15" fillId="2" borderId="56" xfId="0" applyNumberFormat="1" applyFont="1" applyFill="1" applyBorder="1" applyAlignment="1" applyProtection="1">
      <alignment horizontal="left" vertical="top" wrapText="1"/>
    </xf>
    <xf numFmtId="14" fontId="17" fillId="2" borderId="56" xfId="0" applyNumberFormat="1" applyFont="1" applyFill="1" applyBorder="1" applyAlignment="1" applyProtection="1">
      <alignment horizontal="left" vertical="top" wrapText="1"/>
    </xf>
    <xf numFmtId="0" fontId="15" fillId="2" borderId="57" xfId="0" applyNumberFormat="1" applyFont="1" applyFill="1" applyBorder="1" applyAlignment="1" applyProtection="1">
      <alignment horizontal="left" vertical="top" wrapText="1"/>
    </xf>
    <xf numFmtId="0" fontId="2" fillId="2" borderId="3" xfId="0" applyNumberFormat="1" applyFont="1" applyFill="1" applyBorder="1" applyAlignment="1" applyProtection="1">
      <alignment horizontal="left" vertical="top" wrapText="1"/>
    </xf>
    <xf numFmtId="164" fontId="18" fillId="2" borderId="2" xfId="0" applyNumberFormat="1" applyFont="1" applyFill="1" applyBorder="1" applyAlignment="1" applyProtection="1">
      <alignment horizontal="right" vertical="top" wrapText="1"/>
    </xf>
    <xf numFmtId="4" fontId="11" fillId="2" borderId="2" xfId="0" applyNumberFormat="1" applyFont="1" applyFill="1" applyBorder="1" applyAlignment="1" applyProtection="1">
      <alignment horizontal="left" vertical="top" wrapText="1"/>
    </xf>
    <xf numFmtId="0" fontId="11" fillId="2" borderId="4" xfId="0" applyNumberFormat="1" applyFont="1" applyFill="1" applyBorder="1" applyAlignment="1" applyProtection="1">
      <alignment horizontal="left" vertical="top" wrapText="1"/>
    </xf>
    <xf numFmtId="0" fontId="11" fillId="2" borderId="1" xfId="0" applyNumberFormat="1" applyFont="1" applyFill="1" applyBorder="1" applyAlignment="1" applyProtection="1">
      <alignment horizontal="left" vertical="top" wrapText="1"/>
    </xf>
    <xf numFmtId="0" fontId="14" fillId="2" borderId="45" xfId="0" applyNumberFormat="1" applyFont="1" applyFill="1" applyBorder="1" applyAlignment="1" applyProtection="1">
      <alignment horizontal="left" vertical="top" wrapText="1"/>
    </xf>
    <xf numFmtId="4" fontId="14" fillId="2" borderId="4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164" fontId="18" fillId="2" borderId="2" xfId="0" applyNumberFormat="1" applyFont="1" applyFill="1" applyBorder="1" applyAlignment="1" applyProtection="1">
      <alignment horizontal="center" vertical="top" wrapText="1"/>
    </xf>
    <xf numFmtId="164" fontId="15" fillId="2" borderId="45" xfId="0" applyNumberFormat="1" applyFont="1" applyFill="1" applyBorder="1" applyAlignment="1" applyProtection="1">
      <alignment horizontal="right" vertical="top" wrapText="1"/>
    </xf>
    <xf numFmtId="164" fontId="15" fillId="2" borderId="50" xfId="0" applyNumberFormat="1" applyFont="1" applyFill="1" applyBorder="1" applyAlignment="1" applyProtection="1">
      <alignment horizontal="right" vertical="top" wrapText="1"/>
    </xf>
    <xf numFmtId="14" fontId="14" fillId="2" borderId="44" xfId="0" applyNumberFormat="1" applyFont="1" applyFill="1" applyBorder="1" applyAlignment="1" applyProtection="1">
      <alignment horizontal="left" vertical="top" wrapText="1"/>
    </xf>
    <xf numFmtId="14" fontId="14" fillId="2" borderId="47" xfId="0" applyNumberFormat="1" applyFont="1" applyFill="1" applyBorder="1" applyAlignment="1" applyProtection="1">
      <alignment horizontal="left" vertical="top" wrapText="1"/>
    </xf>
    <xf numFmtId="39" fontId="18" fillId="2" borderId="58" xfId="0" applyNumberFormat="1" applyFont="1" applyFill="1" applyBorder="1" applyAlignment="1" applyProtection="1">
      <alignment horizontal="right" vertical="top" wrapText="1"/>
    </xf>
    <xf numFmtId="0" fontId="13" fillId="2" borderId="51" xfId="0" applyNumberFormat="1" applyFont="1" applyFill="1" applyBorder="1" applyAlignment="1" applyProtection="1">
      <alignment horizontal="left" vertical="top" wrapText="1"/>
    </xf>
    <xf numFmtId="0" fontId="13" fillId="2" borderId="52" xfId="0" applyNumberFormat="1" applyFont="1" applyFill="1" applyBorder="1" applyAlignment="1" applyProtection="1">
      <alignment horizontal="left" vertical="top" wrapText="1"/>
    </xf>
    <xf numFmtId="14" fontId="13" fillId="2" borderId="59" xfId="0" applyNumberFormat="1" applyFont="1" applyFill="1" applyBorder="1" applyAlignment="1" applyProtection="1">
      <alignment horizontal="left" vertical="top" wrapText="1"/>
    </xf>
    <xf numFmtId="0" fontId="13" fillId="2" borderId="60" xfId="0" applyNumberFormat="1" applyFont="1" applyFill="1" applyBorder="1" applyAlignment="1" applyProtection="1">
      <alignment horizontal="left" vertical="top" wrapText="1"/>
    </xf>
    <xf numFmtId="14" fontId="13" fillId="2" borderId="61" xfId="0" applyNumberFormat="1" applyFont="1" applyFill="1" applyBorder="1" applyAlignment="1" applyProtection="1">
      <alignment horizontal="left" vertical="top" wrapText="1"/>
    </xf>
    <xf numFmtId="14" fontId="13" fillId="2" borderId="62" xfId="0" applyNumberFormat="1" applyFont="1" applyFill="1" applyBorder="1" applyAlignment="1" applyProtection="1">
      <alignment horizontal="left" vertical="top" wrapText="1"/>
    </xf>
    <xf numFmtId="14" fontId="13" fillId="2" borderId="63" xfId="0" applyNumberFormat="1" applyFont="1" applyFill="1" applyBorder="1" applyAlignment="1" applyProtection="1">
      <alignment horizontal="left" vertical="top" wrapText="1"/>
    </xf>
    <xf numFmtId="14" fontId="15" fillId="2" borderId="64" xfId="0" applyNumberFormat="1" applyFont="1" applyFill="1" applyBorder="1" applyAlignment="1" applyProtection="1">
      <alignment horizontal="left" vertical="top" wrapText="1"/>
    </xf>
    <xf numFmtId="14" fontId="17" fillId="2" borderId="64" xfId="0" applyNumberFormat="1" applyFont="1" applyFill="1" applyBorder="1" applyAlignment="1" applyProtection="1">
      <alignment horizontal="left" vertical="top" wrapText="1"/>
    </xf>
    <xf numFmtId="0" fontId="2" fillId="2" borderId="6" xfId="0" applyNumberFormat="1" applyFont="1" applyFill="1" applyBorder="1" applyAlignment="1" applyProtection="1">
      <alignment horizontal="left" vertical="top" wrapText="1"/>
    </xf>
    <xf numFmtId="14" fontId="13" fillId="2" borderId="65" xfId="0" applyNumberFormat="1" applyFont="1" applyFill="1" applyBorder="1" applyAlignment="1" applyProtection="1">
      <alignment horizontal="left" vertical="top" wrapText="1"/>
    </xf>
    <xf numFmtId="0" fontId="13" fillId="2" borderId="53" xfId="0" applyNumberFormat="1" applyFont="1" applyFill="1" applyBorder="1" applyAlignment="1" applyProtection="1">
      <alignment horizontal="left" vertical="top" wrapText="1"/>
    </xf>
    <xf numFmtId="0" fontId="15" fillId="2" borderId="67" xfId="0" applyNumberFormat="1" applyFont="1" applyFill="1" applyBorder="1" applyAlignment="1" applyProtection="1">
      <alignment horizontal="left" vertical="top" wrapText="1"/>
    </xf>
    <xf numFmtId="4" fontId="11" fillId="2" borderId="5" xfId="0" applyNumberFormat="1" applyFont="1" applyFill="1" applyBorder="1" applyAlignment="1" applyProtection="1">
      <alignment horizontal="left" vertical="top" wrapText="1"/>
    </xf>
    <xf numFmtId="0" fontId="13" fillId="2" borderId="66" xfId="0" applyNumberFormat="1" applyFont="1" applyFill="1" applyBorder="1" applyAlignment="1" applyProtection="1">
      <alignment horizontal="left" vertical="top" wrapText="1"/>
    </xf>
    <xf numFmtId="44" fontId="11" fillId="2" borderId="0" xfId="2" applyFont="1" applyFill="1" applyBorder="1" applyAlignment="1" applyProtection="1">
      <alignment horizontal="left" vertical="top" wrapText="1"/>
    </xf>
    <xf numFmtId="44" fontId="11" fillId="2" borderId="0" xfId="0" applyNumberFormat="1" applyFont="1" applyFill="1" applyBorder="1" applyAlignment="1" applyProtection="1">
      <alignment horizontal="left" vertical="top" wrapText="1"/>
    </xf>
    <xf numFmtId="0" fontId="12" fillId="2" borderId="41" xfId="1" applyNumberFormat="1" applyFill="1" applyBorder="1" applyAlignment="1" applyProtection="1">
      <alignment horizontal="left" vertical="top" wrapText="1"/>
    </xf>
    <xf numFmtId="0" fontId="12" fillId="2" borderId="50" xfId="1" applyNumberFormat="1" applyFill="1" applyBorder="1" applyAlignment="1" applyProtection="1">
      <alignment horizontal="left" vertical="top" wrapText="1"/>
    </xf>
    <xf numFmtId="0" fontId="12" fillId="2" borderId="40" xfId="1" applyNumberFormat="1" applyFill="1" applyBorder="1" applyAlignment="1" applyProtection="1">
      <alignment horizontal="left" vertical="top" wrapText="1"/>
    </xf>
    <xf numFmtId="0" fontId="19" fillId="2" borderId="40" xfId="0" applyNumberFormat="1" applyFont="1" applyFill="1" applyBorder="1" applyAlignment="1" applyProtection="1">
      <alignment horizontal="left" vertical="top" wrapText="1"/>
    </xf>
    <xf numFmtId="0" fontId="12" fillId="2" borderId="7" xfId="1" applyNumberFormat="1" applyFill="1" applyBorder="1" applyAlignment="1" applyProtection="1">
      <alignment horizontal="left" vertical="top" wrapText="1"/>
    </xf>
    <xf numFmtId="166" fontId="18" fillId="2" borderId="4" xfId="0" applyNumberFormat="1" applyFont="1" applyFill="1" applyBorder="1" applyAlignment="1" applyProtection="1">
      <alignment horizontal="left" vertical="top" wrapText="1"/>
    </xf>
    <xf numFmtId="0" fontId="11" fillId="2" borderId="68" xfId="0" applyNumberFormat="1" applyFont="1" applyFill="1" applyBorder="1" applyAlignment="1" applyProtection="1">
      <alignment horizontal="left" vertical="top" wrapText="1"/>
    </xf>
    <xf numFmtId="0" fontId="11" fillId="2" borderId="69" xfId="0" applyNumberFormat="1" applyFont="1" applyFill="1" applyBorder="1" applyAlignment="1" applyProtection="1">
      <alignment horizontal="left" vertical="top" wrapText="1"/>
    </xf>
    <xf numFmtId="0" fontId="2" fillId="2" borderId="8" xfId="0" applyNumberFormat="1" applyFont="1" applyFill="1" applyBorder="1" applyAlignment="1" applyProtection="1">
      <alignment horizontal="right" vertical="top" wrapText="1"/>
    </xf>
    <xf numFmtId="0" fontId="11" fillId="2" borderId="8" xfId="0" applyNumberFormat="1" applyFont="1" applyFill="1" applyBorder="1" applyAlignment="1" applyProtection="1">
      <alignment horizontal="left" vertical="top" wrapText="1"/>
    </xf>
    <xf numFmtId="0" fontId="14" fillId="2" borderId="0" xfId="0" applyNumberFormat="1" applyFont="1" applyFill="1" applyBorder="1" applyAlignment="1" applyProtection="1">
      <alignment horizontal="left" vertical="top" wrapText="1"/>
    </xf>
    <xf numFmtId="0" fontId="11" fillId="2" borderId="9" xfId="0" applyNumberFormat="1" applyFont="1" applyFill="1" applyBorder="1" applyAlignment="1" applyProtection="1">
      <alignment horizontal="left" vertical="top" wrapText="1"/>
    </xf>
    <xf numFmtId="0" fontId="16" fillId="2" borderId="65" xfId="0" applyNumberFormat="1" applyFont="1" applyFill="1" applyBorder="1" applyAlignment="1" applyProtection="1">
      <alignment horizontal="left" vertical="top" wrapText="1"/>
    </xf>
    <xf numFmtId="0" fontId="11" fillId="2" borderId="10" xfId="0" applyNumberFormat="1" applyFont="1" applyFill="1" applyBorder="1" applyAlignment="1" applyProtection="1">
      <alignment horizontal="left" vertical="top" wrapText="1"/>
    </xf>
    <xf numFmtId="0" fontId="13" fillId="2" borderId="11" xfId="0" applyNumberFormat="1" applyFont="1" applyFill="1" applyBorder="1" applyAlignment="1" applyProtection="1">
      <alignment horizontal="left" vertical="top" wrapText="1"/>
    </xf>
    <xf numFmtId="164" fontId="13" fillId="2" borderId="11" xfId="0" applyNumberFormat="1" applyFont="1" applyFill="1" applyBorder="1" applyAlignment="1" applyProtection="1">
      <alignment horizontal="right" vertical="top" wrapText="1"/>
    </xf>
    <xf numFmtId="0" fontId="3" fillId="2" borderId="11" xfId="1" applyNumberFormat="1" applyFont="1" applyFill="1" applyBorder="1" applyAlignment="1" applyProtection="1">
      <alignment horizontal="left" vertical="top" wrapText="1"/>
    </xf>
    <xf numFmtId="0" fontId="11" fillId="2" borderId="11" xfId="0" applyNumberFormat="1" applyFont="1" applyFill="1" applyBorder="1" applyAlignment="1" applyProtection="1">
      <alignment horizontal="left" vertical="top" wrapText="1"/>
    </xf>
    <xf numFmtId="0" fontId="15" fillId="2" borderId="11" xfId="0" applyNumberFormat="1" applyFont="1" applyFill="1" applyBorder="1" applyAlignment="1" applyProtection="1">
      <alignment horizontal="left" vertical="top" wrapText="1"/>
    </xf>
    <xf numFmtId="0" fontId="14" fillId="2" borderId="11" xfId="0" applyNumberFormat="1" applyFont="1" applyFill="1" applyBorder="1" applyAlignment="1" applyProtection="1">
      <alignment horizontal="left" vertical="top" wrapText="1"/>
    </xf>
    <xf numFmtId="0" fontId="20" fillId="2" borderId="11" xfId="0" applyNumberFormat="1" applyFont="1" applyFill="1" applyBorder="1" applyAlignment="1" applyProtection="1">
      <alignment horizontal="left" vertical="top" wrapText="1"/>
    </xf>
    <xf numFmtId="4" fontId="11" fillId="2" borderId="11" xfId="0" applyNumberFormat="1" applyFont="1" applyFill="1" applyBorder="1" applyAlignment="1" applyProtection="1">
      <alignment horizontal="right" vertical="top" wrapText="1"/>
    </xf>
    <xf numFmtId="0" fontId="21" fillId="2" borderId="11" xfId="0" applyNumberFormat="1" applyFont="1" applyFill="1" applyBorder="1" applyAlignment="1" applyProtection="1">
      <alignment vertical="top" wrapText="1"/>
    </xf>
    <xf numFmtId="164" fontId="13" fillId="3" borderId="11" xfId="0" applyNumberFormat="1" applyFont="1" applyFill="1" applyBorder="1" applyAlignment="1" applyProtection="1">
      <alignment horizontal="right" vertical="top" wrapText="1"/>
    </xf>
    <xf numFmtId="0" fontId="13" fillId="2" borderId="12" xfId="0" applyNumberFormat="1" applyFont="1" applyFill="1" applyBorder="1" applyAlignment="1" applyProtection="1">
      <alignment horizontal="left" vertical="top" wrapText="1"/>
    </xf>
    <xf numFmtId="164" fontId="13" fillId="2" borderId="12" xfId="0" applyNumberFormat="1" applyFont="1" applyFill="1" applyBorder="1" applyAlignment="1" applyProtection="1">
      <alignment horizontal="right" vertical="top" wrapText="1"/>
    </xf>
    <xf numFmtId="164" fontId="13" fillId="2" borderId="13" xfId="0" applyNumberFormat="1" applyFont="1" applyFill="1" applyBorder="1" applyAlignment="1" applyProtection="1">
      <alignment horizontal="right" vertical="top" wrapText="1"/>
    </xf>
    <xf numFmtId="0" fontId="22" fillId="2" borderId="11" xfId="0" applyNumberFormat="1" applyFont="1" applyFill="1" applyBorder="1" applyAlignment="1" applyProtection="1">
      <alignment horizontal="left" vertical="top" wrapText="1"/>
    </xf>
    <xf numFmtId="14" fontId="0" fillId="2" borderId="14" xfId="0" applyNumberFormat="1" applyBorder="1" applyAlignment="1"/>
    <xf numFmtId="0" fontId="11" fillId="2" borderId="15" xfId="0" applyNumberFormat="1" applyFont="1" applyFill="1" applyBorder="1" applyAlignment="1" applyProtection="1">
      <alignment horizontal="left" vertical="top" wrapText="1"/>
    </xf>
    <xf numFmtId="0" fontId="2" fillId="2" borderId="15" xfId="0" applyNumberFormat="1" applyFont="1" applyFill="1" applyBorder="1" applyAlignment="1" applyProtection="1">
      <alignment horizontal="left" vertical="top" wrapText="1"/>
    </xf>
    <xf numFmtId="4" fontId="23" fillId="2" borderId="15" xfId="0" applyNumberFormat="1" applyFont="1" applyBorder="1" applyAlignment="1"/>
    <xf numFmtId="0" fontId="14" fillId="2" borderId="16" xfId="0" applyNumberFormat="1" applyFont="1" applyFill="1" applyBorder="1" applyAlignment="1" applyProtection="1">
      <alignment horizontal="left" vertical="top" wrapText="1"/>
    </xf>
    <xf numFmtId="0" fontId="16" fillId="2" borderId="17" xfId="0" applyNumberFormat="1" applyFont="1" applyFill="1" applyBorder="1" applyAlignment="1" applyProtection="1">
      <alignment horizontal="left" vertical="top" wrapText="1"/>
    </xf>
    <xf numFmtId="0" fontId="11" fillId="2" borderId="18" xfId="0" applyNumberFormat="1" applyFont="1" applyFill="1" applyBorder="1" applyAlignment="1" applyProtection="1">
      <alignment horizontal="left" vertical="top" wrapText="1"/>
    </xf>
    <xf numFmtId="0" fontId="11" fillId="2" borderId="13" xfId="0" applyNumberFormat="1" applyFont="1" applyFill="1" applyBorder="1" applyAlignment="1" applyProtection="1">
      <alignment horizontal="left" vertical="top" wrapText="1"/>
    </xf>
    <xf numFmtId="0" fontId="22" fillId="2" borderId="13" xfId="0" applyNumberFormat="1" applyFont="1" applyFill="1" applyBorder="1" applyAlignment="1" applyProtection="1">
      <alignment horizontal="left" vertical="top" wrapText="1"/>
    </xf>
    <xf numFmtId="0" fontId="14" fillId="2" borderId="13" xfId="1" applyNumberFormat="1" applyFont="1" applyFill="1" applyBorder="1" applyAlignment="1" applyProtection="1">
      <alignment horizontal="left" vertical="top" wrapText="1"/>
    </xf>
    <xf numFmtId="0" fontId="11" fillId="3" borderId="11" xfId="0" applyNumberFormat="1" applyFont="1" applyFill="1" applyBorder="1" applyAlignment="1" applyProtection="1">
      <alignment horizontal="left" vertical="top" wrapText="1"/>
    </xf>
    <xf numFmtId="0" fontId="22" fillId="3" borderId="11" xfId="0" applyNumberFormat="1" applyFont="1" applyFill="1" applyBorder="1" applyAlignment="1" applyProtection="1">
      <alignment horizontal="left" vertical="top" wrapText="1"/>
    </xf>
    <xf numFmtId="0" fontId="20" fillId="3" borderId="11" xfId="0" applyNumberFormat="1" applyFont="1" applyFill="1" applyBorder="1" applyAlignment="1" applyProtection="1">
      <alignment horizontal="left" vertical="top" wrapText="1"/>
    </xf>
    <xf numFmtId="0" fontId="14" fillId="2" borderId="11" xfId="1" applyNumberFormat="1" applyFont="1" applyFill="1" applyBorder="1" applyAlignment="1" applyProtection="1">
      <alignment horizontal="left" vertical="top" wrapText="1"/>
    </xf>
    <xf numFmtId="0" fontId="24" fillId="2" borderId="11" xfId="0" applyNumberFormat="1" applyFont="1" applyFill="1" applyBorder="1" applyAlignment="1" applyProtection="1">
      <alignment horizontal="left" vertical="top" wrapText="1"/>
    </xf>
    <xf numFmtId="0" fontId="6" fillId="2" borderId="11" xfId="0" applyNumberFormat="1" applyFont="1" applyFill="1" applyBorder="1" applyAlignment="1" applyProtection="1">
      <alignment horizontal="left" vertical="top" wrapText="1"/>
    </xf>
    <xf numFmtId="0" fontId="16" fillId="2" borderId="11" xfId="0" applyNumberFormat="1" applyFont="1" applyFill="1" applyBorder="1" applyAlignment="1" applyProtection="1">
      <alignment horizontal="left" vertical="top" wrapText="1"/>
    </xf>
    <xf numFmtId="0" fontId="25" fillId="2" borderId="11" xfId="0" applyNumberFormat="1" applyFont="1" applyFill="1" applyBorder="1" applyAlignment="1" applyProtection="1">
      <alignment horizontal="left" vertical="top" wrapText="1"/>
    </xf>
    <xf numFmtId="164" fontId="2" fillId="2" borderId="11" xfId="0" applyNumberFormat="1" applyFont="1" applyFill="1" applyBorder="1" applyAlignment="1" applyProtection="1">
      <alignment horizontal="right" vertical="top" wrapText="1"/>
    </xf>
    <xf numFmtId="0" fontId="2" fillId="2" borderId="11" xfId="0" applyNumberFormat="1" applyFont="1" applyFill="1" applyBorder="1" applyAlignment="1" applyProtection="1">
      <alignment horizontal="left" vertical="top" wrapText="1"/>
    </xf>
    <xf numFmtId="43" fontId="16" fillId="2" borderId="0" xfId="4" applyFont="1" applyFill="1" applyBorder="1" applyAlignment="1" applyProtection="1">
      <alignment vertical="top" wrapText="1"/>
    </xf>
    <xf numFmtId="14" fontId="13" fillId="2" borderId="19" xfId="0" applyNumberFormat="1" applyFont="1" applyFill="1" applyBorder="1" applyAlignment="1" applyProtection="1">
      <alignment horizontal="left" vertical="top" wrapText="1"/>
    </xf>
    <xf numFmtId="14" fontId="13" fillId="2" borderId="20" xfId="0" applyNumberFormat="1" applyFont="1" applyFill="1" applyBorder="1" applyAlignment="1" applyProtection="1">
      <alignment horizontal="left" vertical="top" wrapText="1"/>
    </xf>
    <xf numFmtId="0" fontId="11" fillId="2" borderId="21" xfId="0" applyNumberFormat="1" applyFont="1" applyFill="1" applyBorder="1" applyAlignment="1" applyProtection="1">
      <alignment horizontal="left" vertical="top" wrapText="1"/>
    </xf>
    <xf numFmtId="0" fontId="11" fillId="3" borderId="19" xfId="0" applyNumberFormat="1" applyFont="1" applyFill="1" applyBorder="1" applyAlignment="1" applyProtection="1">
      <alignment horizontal="left" vertical="top" wrapText="1"/>
    </xf>
    <xf numFmtId="0" fontId="11" fillId="2" borderId="19" xfId="0" applyNumberFormat="1" applyFont="1" applyFill="1" applyBorder="1" applyAlignment="1" applyProtection="1">
      <alignment horizontal="left" vertical="top" wrapText="1"/>
    </xf>
    <xf numFmtId="14" fontId="2" fillId="2" borderId="19" xfId="0" applyNumberFormat="1" applyFont="1" applyFill="1" applyBorder="1" applyAlignment="1" applyProtection="1">
      <alignment horizontal="left" vertical="top" wrapText="1"/>
    </xf>
    <xf numFmtId="14" fontId="2" fillId="2" borderId="21" xfId="0" applyNumberFormat="1" applyFont="1" applyFill="1" applyBorder="1" applyAlignment="1" applyProtection="1">
      <alignment horizontal="left" vertical="top" wrapText="1"/>
    </xf>
    <xf numFmtId="0" fontId="2" fillId="2" borderId="13" xfId="0" applyNumberFormat="1" applyFont="1" applyFill="1" applyBorder="1" applyAlignment="1" applyProtection="1">
      <alignment horizontal="left" vertical="top" wrapText="1"/>
    </xf>
    <xf numFmtId="164" fontId="2" fillId="2" borderId="13" xfId="0" applyNumberFormat="1" applyFont="1" applyFill="1" applyBorder="1" applyAlignment="1" applyProtection="1">
      <alignment horizontal="right" vertical="top" wrapText="1"/>
    </xf>
    <xf numFmtId="0" fontId="14" fillId="2" borderId="13" xfId="0" applyNumberFormat="1" applyFont="1" applyFill="1" applyBorder="1" applyAlignment="1" applyProtection="1">
      <alignment horizontal="left" vertical="top" wrapText="1"/>
    </xf>
    <xf numFmtId="0" fontId="2" fillId="2" borderId="10" xfId="0" applyNumberFormat="1" applyFont="1" applyFill="1" applyBorder="1" applyAlignment="1" applyProtection="1">
      <alignment horizontal="left" vertical="top" wrapText="1"/>
    </xf>
    <xf numFmtId="0" fontId="2" fillId="2" borderId="22" xfId="0" applyNumberFormat="1" applyFont="1" applyFill="1" applyBorder="1" applyAlignment="1" applyProtection="1">
      <alignment horizontal="left" vertical="top" wrapText="1"/>
    </xf>
    <xf numFmtId="0" fontId="26" fillId="2" borderId="0" xfId="0" applyNumberFormat="1" applyFont="1" applyFill="1" applyBorder="1" applyAlignment="1" applyProtection="1">
      <alignment horizontal="left" vertical="top" wrapText="1"/>
    </xf>
    <xf numFmtId="14" fontId="15" fillId="2" borderId="74" xfId="0" applyNumberFormat="1" applyFont="1" applyFill="1" applyBorder="1" applyAlignment="1" applyProtection="1">
      <alignment horizontal="left" vertical="top" wrapText="1"/>
    </xf>
    <xf numFmtId="14" fontId="15" fillId="2" borderId="75" xfId="0" applyNumberFormat="1" applyFont="1" applyFill="1" applyBorder="1" applyAlignment="1" applyProtection="1">
      <alignment horizontal="left" vertical="top" wrapText="1"/>
    </xf>
    <xf numFmtId="0" fontId="15" fillId="2" borderId="76" xfId="0" applyNumberFormat="1" applyFont="1" applyFill="1" applyBorder="1" applyAlignment="1" applyProtection="1">
      <alignment horizontal="left" vertical="top" wrapText="1"/>
    </xf>
    <xf numFmtId="0" fontId="13" fillId="2" borderId="23" xfId="0" applyNumberFormat="1" applyFont="1" applyFill="1" applyBorder="1" applyAlignment="1" applyProtection="1">
      <alignment horizontal="left" vertical="top" wrapText="1"/>
    </xf>
    <xf numFmtId="0" fontId="14" fillId="2" borderId="24" xfId="0" applyNumberFormat="1" applyFont="1" applyFill="1" applyBorder="1" applyAlignment="1" applyProtection="1">
      <alignment horizontal="left" vertical="top" wrapText="1"/>
    </xf>
    <xf numFmtId="0" fontId="14" fillId="2" borderId="8" xfId="0" applyNumberFormat="1" applyFont="1" applyFill="1" applyBorder="1" applyAlignment="1" applyProtection="1">
      <alignment horizontal="left" vertical="top" wrapText="1"/>
    </xf>
    <xf numFmtId="0" fontId="16" fillId="2" borderId="8" xfId="0" applyNumberFormat="1" applyFont="1" applyFill="1" applyBorder="1" applyAlignment="1" applyProtection="1">
      <alignment horizontal="left" vertical="top" wrapText="1"/>
    </xf>
    <xf numFmtId="0" fontId="16" fillId="2" borderId="25" xfId="0" applyNumberFormat="1" applyFont="1" applyFill="1" applyBorder="1" applyAlignment="1" applyProtection="1">
      <alignment horizontal="left" vertical="top" wrapText="1"/>
    </xf>
    <xf numFmtId="0" fontId="2" fillId="2" borderId="4" xfId="0" applyNumberFormat="1" applyFont="1" applyFill="1" applyBorder="1" applyAlignment="1" applyProtection="1">
      <alignment horizontal="left" vertical="top" wrapText="1"/>
    </xf>
    <xf numFmtId="0" fontId="14" fillId="2" borderId="54" xfId="0" applyNumberFormat="1" applyFont="1" applyFill="1" applyBorder="1" applyAlignment="1" applyProtection="1">
      <alignment horizontal="left" vertical="top" wrapText="1"/>
    </xf>
    <xf numFmtId="0" fontId="14" fillId="2" borderId="43" xfId="0" applyNumberFormat="1" applyFont="1" applyFill="1" applyBorder="1" applyAlignment="1" applyProtection="1">
      <alignment horizontal="left" vertical="top" wrapText="1"/>
    </xf>
    <xf numFmtId="0" fontId="22" fillId="2" borderId="77" xfId="0" applyNumberFormat="1" applyFont="1" applyFill="1" applyBorder="1" applyAlignment="1" applyProtection="1">
      <alignment horizontal="left" vertical="top" wrapText="1"/>
    </xf>
    <xf numFmtId="0" fontId="15" fillId="2" borderId="78" xfId="0" applyNumberFormat="1" applyFont="1" applyFill="1" applyBorder="1" applyAlignment="1" applyProtection="1">
      <alignment horizontal="left" vertical="top" wrapText="1"/>
    </xf>
    <xf numFmtId="43" fontId="13" fillId="2" borderId="40" xfId="4" applyFont="1" applyFill="1" applyBorder="1" applyAlignment="1" applyProtection="1">
      <alignment horizontal="left" vertical="top" wrapText="1"/>
    </xf>
    <xf numFmtId="14" fontId="13" fillId="4" borderId="21" xfId="0" applyNumberFormat="1" applyFont="1" applyFill="1" applyBorder="1" applyAlignment="1" applyProtection="1">
      <alignment horizontal="left" vertical="top" wrapText="1"/>
    </xf>
    <xf numFmtId="0" fontId="13" fillId="4" borderId="13" xfId="0" applyNumberFormat="1" applyFont="1" applyFill="1" applyBorder="1" applyAlignment="1" applyProtection="1">
      <alignment horizontal="left" vertical="top" wrapText="1"/>
    </xf>
    <xf numFmtId="164" fontId="13" fillId="4" borderId="13" xfId="0" applyNumberFormat="1" applyFont="1" applyFill="1" applyBorder="1" applyAlignment="1" applyProtection="1">
      <alignment horizontal="right" vertical="top" wrapText="1"/>
    </xf>
    <xf numFmtId="0" fontId="14" fillId="4" borderId="13" xfId="0" applyNumberFormat="1" applyFont="1" applyFill="1" applyBorder="1" applyAlignment="1" applyProtection="1">
      <alignment horizontal="left" vertical="top" wrapText="1"/>
    </xf>
    <xf numFmtId="0" fontId="15" fillId="4" borderId="13" xfId="0" applyNumberFormat="1" applyFont="1" applyFill="1" applyBorder="1" applyAlignment="1" applyProtection="1">
      <alignment horizontal="left" vertical="top" wrapText="1"/>
    </xf>
    <xf numFmtId="0" fontId="11" fillId="4" borderId="0" xfId="0" applyNumberFormat="1" applyFont="1" applyFill="1" applyBorder="1" applyAlignment="1" applyProtection="1">
      <alignment horizontal="left" vertical="top" wrapText="1"/>
    </xf>
    <xf numFmtId="0" fontId="22" fillId="4" borderId="11" xfId="0" applyNumberFormat="1" applyFont="1" applyFill="1" applyBorder="1" applyAlignment="1" applyProtection="1">
      <alignment horizontal="left" vertical="top" wrapText="1"/>
    </xf>
    <xf numFmtId="14" fontId="13" fillId="4" borderId="19" xfId="0" applyNumberFormat="1" applyFont="1" applyFill="1" applyBorder="1" applyAlignment="1" applyProtection="1">
      <alignment horizontal="left" vertical="top" wrapText="1"/>
    </xf>
    <xf numFmtId="0" fontId="13" fillId="4" borderId="11" xfId="0" applyNumberFormat="1" applyFont="1" applyFill="1" applyBorder="1" applyAlignment="1" applyProtection="1">
      <alignment horizontal="left" vertical="top" wrapText="1"/>
    </xf>
    <xf numFmtId="164" fontId="13" fillId="4" borderId="11" xfId="0" applyNumberFormat="1" applyFont="1" applyFill="1" applyBorder="1" applyAlignment="1" applyProtection="1">
      <alignment horizontal="right" vertical="top" wrapText="1"/>
    </xf>
    <xf numFmtId="0" fontId="16" fillId="2" borderId="69" xfId="0" applyNumberFormat="1" applyFont="1" applyFill="1" applyBorder="1" applyAlignment="1" applyProtection="1">
      <alignment horizontal="left" vertical="top" wrapText="1"/>
    </xf>
    <xf numFmtId="0" fontId="11" fillId="2" borderId="26" xfId="0" applyNumberFormat="1" applyFont="1" applyFill="1" applyBorder="1" applyAlignment="1" applyProtection="1">
      <alignment horizontal="left" vertical="top" wrapText="1"/>
    </xf>
    <xf numFmtId="0" fontId="11" fillId="2" borderId="27" xfId="0" applyNumberFormat="1" applyFont="1" applyFill="1" applyBorder="1" applyAlignment="1" applyProtection="1">
      <alignment horizontal="left" vertical="top" wrapText="1"/>
    </xf>
    <xf numFmtId="164" fontId="27" fillId="2" borderId="15" xfId="0" applyNumberFormat="1" applyFont="1" applyFill="1" applyBorder="1" applyAlignment="1" applyProtection="1">
      <alignment horizontal="center" vertical="top" wrapText="1"/>
    </xf>
    <xf numFmtId="0" fontId="2" fillId="2" borderId="28" xfId="0" applyNumberFormat="1" applyFont="1" applyFill="1" applyBorder="1" applyAlignment="1" applyProtection="1">
      <alignment horizontal="left" vertical="top" wrapText="1"/>
    </xf>
    <xf numFmtId="0" fontId="2" fillId="2" borderId="29" xfId="0" applyNumberFormat="1" applyFont="1" applyFill="1" applyBorder="1" applyAlignment="1" applyProtection="1">
      <alignment horizontal="center" vertical="top" wrapText="1"/>
    </xf>
    <xf numFmtId="0" fontId="2" fillId="2" borderId="30" xfId="0" applyNumberFormat="1" applyFont="1" applyFill="1" applyBorder="1" applyAlignment="1" applyProtection="1">
      <alignment horizontal="center" vertical="top" wrapText="1"/>
    </xf>
    <xf numFmtId="0" fontId="13" fillId="2" borderId="46" xfId="0" applyNumberFormat="1" applyFont="1" applyFill="1" applyBorder="1" applyAlignment="1" applyProtection="1">
      <alignment horizontal="center" vertical="top" wrapText="1"/>
    </xf>
    <xf numFmtId="0" fontId="13" fillId="2" borderId="79" xfId="0" applyNumberFormat="1" applyFont="1" applyFill="1" applyBorder="1" applyAlignment="1" applyProtection="1">
      <alignment horizontal="center" vertical="top" wrapText="1"/>
    </xf>
    <xf numFmtId="0" fontId="2" fillId="2" borderId="31" xfId="0" applyNumberFormat="1" applyFont="1" applyFill="1" applyBorder="1" applyAlignment="1" applyProtection="1">
      <alignment horizontal="center" vertical="top" wrapText="1"/>
    </xf>
    <xf numFmtId="0" fontId="2" fillId="2" borderId="32" xfId="0" applyNumberFormat="1" applyFont="1" applyFill="1" applyBorder="1" applyAlignment="1" applyProtection="1">
      <alignment horizontal="center" vertical="top" wrapText="1"/>
    </xf>
    <xf numFmtId="0" fontId="2" fillId="2" borderId="33" xfId="0" applyNumberFormat="1" applyFont="1" applyFill="1" applyBorder="1" applyAlignment="1" applyProtection="1">
      <alignment horizontal="center" vertical="top" wrapText="1"/>
    </xf>
    <xf numFmtId="0" fontId="2" fillId="2" borderId="34" xfId="0" applyNumberFormat="1" applyFont="1" applyFill="1" applyBorder="1" applyAlignment="1" applyProtection="1">
      <alignment horizontal="center" vertical="top" wrapText="1"/>
    </xf>
    <xf numFmtId="0" fontId="15" fillId="2" borderId="80" xfId="0" applyNumberFormat="1" applyFont="1" applyFill="1" applyBorder="1" applyAlignment="1" applyProtection="1">
      <alignment horizontal="left" vertical="top" wrapText="1"/>
    </xf>
    <xf numFmtId="0" fontId="20" fillId="2" borderId="13" xfId="0" applyNumberFormat="1" applyFont="1" applyFill="1" applyBorder="1" applyAlignment="1" applyProtection="1">
      <alignment horizontal="left" vertical="top" wrapText="1"/>
    </xf>
    <xf numFmtId="0" fontId="2" fillId="2" borderId="35" xfId="0" applyNumberFormat="1" applyFont="1" applyFill="1" applyBorder="1" applyAlignment="1" applyProtection="1">
      <alignment horizontal="center" vertical="top" wrapText="1"/>
    </xf>
    <xf numFmtId="0" fontId="13" fillId="2" borderId="48" xfId="0" applyNumberFormat="1" applyFont="1" applyFill="1" applyBorder="1" applyAlignment="1" applyProtection="1">
      <alignment horizontal="center" vertical="top" wrapText="1"/>
    </xf>
    <xf numFmtId="0" fontId="13" fillId="2" borderId="60" xfId="0" applyNumberFormat="1" applyFont="1" applyFill="1" applyBorder="1" applyAlignment="1" applyProtection="1">
      <alignment horizontal="center" vertical="top" wrapText="1"/>
    </xf>
    <xf numFmtId="0" fontId="11" fillId="2" borderId="34" xfId="0" applyNumberFormat="1" applyFont="1" applyFill="1" applyBorder="1" applyAlignment="1" applyProtection="1">
      <alignment horizontal="center" vertical="top" wrapText="1"/>
    </xf>
    <xf numFmtId="0" fontId="11" fillId="4" borderId="81" xfId="0" applyNumberFormat="1" applyFont="1" applyFill="1" applyBorder="1" applyAlignment="1" applyProtection="1">
      <alignment horizontal="center" vertical="top" wrapText="1"/>
    </xf>
    <xf numFmtId="0" fontId="11" fillId="4" borderId="82" xfId="0" applyNumberFormat="1" applyFont="1" applyFill="1" applyBorder="1" applyAlignment="1" applyProtection="1">
      <alignment horizontal="center" vertical="top" wrapText="1"/>
    </xf>
    <xf numFmtId="0" fontId="11" fillId="2" borderId="33" xfId="0" applyNumberFormat="1" applyFont="1" applyFill="1" applyBorder="1" applyAlignment="1" applyProtection="1">
      <alignment horizontal="center" vertical="top" wrapText="1"/>
    </xf>
    <xf numFmtId="0" fontId="11" fillId="3" borderId="34" xfId="0" applyNumberFormat="1" applyFont="1" applyFill="1" applyBorder="1" applyAlignment="1" applyProtection="1">
      <alignment horizontal="center" vertical="top" wrapText="1"/>
    </xf>
    <xf numFmtId="0" fontId="28" fillId="2" borderId="0" xfId="0" applyNumberFormat="1" applyFont="1" applyFill="1" applyBorder="1" applyAlignment="1" applyProtection="1">
      <alignment horizontal="left" vertical="top" wrapText="1"/>
    </xf>
    <xf numFmtId="0" fontId="3" fillId="2" borderId="40" xfId="1" applyNumberFormat="1" applyFont="1" applyFill="1" applyBorder="1" applyAlignment="1" applyProtection="1">
      <alignment horizontal="left" vertical="top" wrapText="1"/>
    </xf>
    <xf numFmtId="0" fontId="2" fillId="2" borderId="48" xfId="0" applyNumberFormat="1" applyFont="1" applyFill="1" applyBorder="1" applyAlignment="1" applyProtection="1">
      <alignment horizontal="center" vertical="top" wrapText="1"/>
    </xf>
    <xf numFmtId="0" fontId="2" fillId="2" borderId="40" xfId="0" applyNumberFormat="1" applyFont="1" applyFill="1" applyBorder="1" applyAlignment="1" applyProtection="1">
      <alignment horizontal="left" vertical="top" wrapText="1"/>
    </xf>
    <xf numFmtId="0" fontId="8" fillId="3" borderId="0" xfId="0" applyNumberFormat="1" applyFont="1" applyFill="1" applyBorder="1" applyAlignment="1" applyProtection="1">
      <alignment horizontal="left" vertical="center" wrapText="1"/>
    </xf>
    <xf numFmtId="0" fontId="15" fillId="3" borderId="12" xfId="0" applyNumberFormat="1" applyFont="1" applyFill="1" applyBorder="1" applyAlignment="1" applyProtection="1">
      <alignment horizontal="left" vertical="top" wrapText="1"/>
    </xf>
    <xf numFmtId="0" fontId="22" fillId="3" borderId="13" xfId="0" applyNumberFormat="1" applyFont="1" applyFill="1" applyBorder="1" applyAlignment="1" applyProtection="1">
      <alignment horizontal="left" vertical="top" wrapText="1"/>
    </xf>
    <xf numFmtId="0" fontId="15" fillId="3" borderId="11" xfId="0" applyNumberFormat="1" applyFont="1" applyFill="1" applyBorder="1" applyAlignment="1" applyProtection="1">
      <alignment horizontal="left" vertical="top" wrapText="1"/>
    </xf>
    <xf numFmtId="0" fontId="2" fillId="3" borderId="36" xfId="0" applyNumberFormat="1" applyFont="1" applyFill="1" applyBorder="1" applyAlignment="1" applyProtection="1">
      <alignment horizontal="left" vertical="top" wrapText="1"/>
    </xf>
    <xf numFmtId="0" fontId="14" fillId="3" borderId="67" xfId="0" applyNumberFormat="1" applyFont="1" applyFill="1" applyBorder="1" applyAlignment="1" applyProtection="1">
      <alignment horizontal="left" vertical="top" wrapText="1"/>
    </xf>
    <xf numFmtId="0" fontId="14" fillId="3" borderId="76" xfId="0" applyNumberFormat="1" applyFont="1" applyFill="1" applyBorder="1" applyAlignment="1" applyProtection="1">
      <alignment horizontal="left" vertical="top" wrapText="1"/>
    </xf>
    <xf numFmtId="0" fontId="20" fillId="3" borderId="0" xfId="0" applyNumberFormat="1" applyFont="1" applyFill="1" applyBorder="1" applyAlignment="1" applyProtection="1">
      <alignment horizontal="left" vertical="top" wrapText="1"/>
    </xf>
    <xf numFmtId="0" fontId="14" fillId="3" borderId="43" xfId="0" applyNumberFormat="1" applyFont="1" applyFill="1" applyBorder="1" applyAlignment="1" applyProtection="1">
      <alignment horizontal="left" vertical="top" wrapText="1"/>
    </xf>
    <xf numFmtId="0" fontId="14" fillId="2" borderId="83" xfId="0" applyNumberFormat="1" applyFont="1" applyFill="1" applyBorder="1" applyAlignment="1" applyProtection="1">
      <alignment horizontal="left" vertical="top" wrapText="1"/>
    </xf>
    <xf numFmtId="0" fontId="29" fillId="2" borderId="40" xfId="0" applyNumberFormat="1" applyFont="1" applyFill="1" applyBorder="1" applyAlignment="1" applyProtection="1">
      <alignment horizontal="left" vertical="top" wrapText="1"/>
    </xf>
    <xf numFmtId="0" fontId="14" fillId="2" borderId="40" xfId="0" applyNumberFormat="1" applyFont="1" applyFill="1" applyBorder="1" applyAlignment="1" applyProtection="1">
      <alignment vertical="top"/>
    </xf>
    <xf numFmtId="0" fontId="14" fillId="2" borderId="50" xfId="0" applyNumberFormat="1" applyFont="1" applyFill="1" applyBorder="1" applyAlignment="1" applyProtection="1">
      <alignment horizontal="left" vertical="top" wrapText="1"/>
    </xf>
    <xf numFmtId="164" fontId="14" fillId="2" borderId="50" xfId="0" applyNumberFormat="1" applyFont="1" applyFill="1" applyBorder="1" applyAlignment="1" applyProtection="1">
      <alignment horizontal="right" vertical="top" wrapText="1"/>
    </xf>
    <xf numFmtId="0" fontId="14" fillId="2" borderId="55" xfId="0" applyNumberFormat="1" applyFont="1" applyFill="1" applyBorder="1" applyAlignment="1" applyProtection="1">
      <alignment horizontal="left" vertical="top" wrapText="1"/>
    </xf>
    <xf numFmtId="0" fontId="30" fillId="2" borderId="0" xfId="0" applyNumberFormat="1" applyFont="1" applyFill="1" applyBorder="1" applyAlignment="1" applyProtection="1">
      <alignment horizontal="left" vertical="top" wrapText="1"/>
    </xf>
    <xf numFmtId="0" fontId="31" fillId="2" borderId="0" xfId="0" applyNumberFormat="1" applyFont="1" applyFill="1" applyBorder="1" applyAlignment="1" applyProtection="1">
      <alignment horizontal="left" vertical="top" wrapText="1"/>
    </xf>
    <xf numFmtId="0" fontId="20" fillId="2" borderId="0" xfId="0" applyNumberFormat="1" applyFont="1" applyFill="1" applyBorder="1" applyAlignment="1" applyProtection="1">
      <alignment horizontal="left" vertical="top" wrapText="1"/>
    </xf>
    <xf numFmtId="0" fontId="9" fillId="3" borderId="11" xfId="0" applyNumberFormat="1" applyFont="1" applyFill="1" applyBorder="1" applyAlignment="1" applyProtection="1">
      <alignment horizontal="left" vertical="center"/>
    </xf>
    <xf numFmtId="0" fontId="14" fillId="3" borderId="11" xfId="0" applyNumberFormat="1" applyFont="1" applyFill="1" applyBorder="1" applyAlignment="1" applyProtection="1">
      <alignment horizontal="left" vertical="center"/>
    </xf>
    <xf numFmtId="0" fontId="9" fillId="2" borderId="11" xfId="0" applyNumberFormat="1" applyFont="1" applyFill="1" applyBorder="1" applyAlignment="1" applyProtection="1">
      <alignment horizontal="left" vertical="center"/>
    </xf>
    <xf numFmtId="0" fontId="14" fillId="2" borderId="11" xfId="0" applyNumberFormat="1" applyFont="1" applyFill="1" applyBorder="1" applyAlignment="1" applyProtection="1">
      <alignment horizontal="left" vertical="center" wrapText="1"/>
    </xf>
    <xf numFmtId="0" fontId="14" fillId="2" borderId="11" xfId="0" applyNumberFormat="1" applyFont="1" applyFill="1" applyBorder="1" applyAlignment="1" applyProtection="1">
      <alignment horizontal="left" vertical="center"/>
    </xf>
    <xf numFmtId="0" fontId="11" fillId="2" borderId="37" xfId="0" applyNumberFormat="1" applyFont="1" applyFill="1" applyBorder="1" applyAlignment="1" applyProtection="1">
      <alignment horizontal="left" vertical="top" wrapText="1"/>
    </xf>
    <xf numFmtId="0" fontId="11" fillId="2" borderId="38" xfId="0" applyNumberFormat="1" applyFont="1" applyFill="1" applyBorder="1" applyAlignment="1" applyProtection="1">
      <alignment horizontal="left" vertical="top" wrapText="1"/>
    </xf>
    <xf numFmtId="0" fontId="2" fillId="2" borderId="38" xfId="0" applyNumberFormat="1" applyFont="1" applyFill="1" applyBorder="1" applyAlignment="1" applyProtection="1">
      <alignment horizontal="left" vertical="top" wrapText="1"/>
    </xf>
    <xf numFmtId="164" fontId="2" fillId="2" borderId="38" xfId="0" applyNumberFormat="1" applyFont="1" applyFill="1" applyBorder="1" applyAlignment="1" applyProtection="1">
      <alignment horizontal="right" vertical="top" wrapText="1"/>
    </xf>
    <xf numFmtId="0" fontId="14" fillId="2" borderId="38" xfId="0" applyNumberFormat="1" applyFont="1" applyFill="1" applyBorder="1" applyAlignment="1" applyProtection="1">
      <alignment horizontal="left" vertical="top" wrapText="1"/>
    </xf>
    <xf numFmtId="0" fontId="20" fillId="2" borderId="38" xfId="0" applyNumberFormat="1" applyFont="1" applyFill="1" applyBorder="1" applyAlignment="1" applyProtection="1">
      <alignment horizontal="left" vertical="top" wrapText="1"/>
    </xf>
    <xf numFmtId="0" fontId="11" fillId="2" borderId="39" xfId="0" applyNumberFormat="1" applyFont="1" applyFill="1" applyBorder="1" applyAlignment="1" applyProtection="1">
      <alignment horizontal="center" vertical="top" wrapText="1"/>
    </xf>
    <xf numFmtId="43" fontId="13" fillId="2" borderId="45" xfId="4" applyFont="1" applyFill="1" applyBorder="1" applyAlignment="1" applyProtection="1">
      <alignment horizontal="left" vertical="top" wrapText="1"/>
    </xf>
    <xf numFmtId="0" fontId="3" fillId="2" borderId="45" xfId="1" applyNumberFormat="1" applyFont="1" applyFill="1" applyBorder="1" applyAlignment="1" applyProtection="1">
      <alignment horizontal="left" vertical="top" wrapText="1"/>
    </xf>
    <xf numFmtId="43" fontId="13" fillId="2" borderId="50" xfId="4" applyFont="1" applyFill="1" applyBorder="1" applyAlignment="1" applyProtection="1">
      <alignment horizontal="left" vertical="top" wrapText="1"/>
    </xf>
    <xf numFmtId="0" fontId="3" fillId="2" borderId="50" xfId="1" applyNumberFormat="1" applyFont="1" applyFill="1" applyBorder="1" applyAlignment="1" applyProtection="1">
      <alignment horizontal="left" vertical="top" wrapText="1"/>
    </xf>
    <xf numFmtId="0" fontId="14" fillId="3" borderId="45" xfId="0" applyNumberFormat="1" applyFont="1" applyFill="1" applyBorder="1" applyAlignment="1" applyProtection="1">
      <alignment horizontal="left" vertical="top" wrapText="1"/>
    </xf>
    <xf numFmtId="164" fontId="15" fillId="2" borderId="42" xfId="0" applyNumberFormat="1" applyFont="1" applyFill="1" applyBorder="1" applyAlignment="1" applyProtection="1">
      <alignment horizontal="right" vertical="top" wrapText="1"/>
    </xf>
    <xf numFmtId="164" fontId="17" fillId="2" borderId="42" xfId="0" applyNumberFormat="1" applyFont="1" applyFill="1" applyBorder="1" applyAlignment="1" applyProtection="1">
      <alignment horizontal="right" vertical="top" wrapText="1"/>
    </xf>
    <xf numFmtId="164" fontId="15" fillId="2" borderId="57" xfId="0" applyNumberFormat="1" applyFont="1" applyFill="1" applyBorder="1" applyAlignment="1" applyProtection="1">
      <alignment horizontal="right" vertical="top" wrapText="1"/>
    </xf>
    <xf numFmtId="4" fontId="14" fillId="2" borderId="45" xfId="0" applyNumberFormat="1" applyFont="1" applyFill="1" applyBorder="1" applyAlignment="1" applyProtection="1">
      <alignment horizontal="right" vertical="top" wrapText="1"/>
    </xf>
    <xf numFmtId="4" fontId="14" fillId="2" borderId="40" xfId="0" applyNumberFormat="1" applyFont="1" applyFill="1" applyBorder="1" applyAlignment="1" applyProtection="1">
      <alignment horizontal="right" vertical="top" wrapText="1"/>
    </xf>
    <xf numFmtId="43" fontId="24" fillId="2" borderId="13" xfId="4" applyFont="1" applyFill="1" applyBorder="1" applyAlignment="1" applyProtection="1">
      <alignment horizontal="right" vertical="top" wrapText="1"/>
    </xf>
    <xf numFmtId="164" fontId="2" fillId="2" borderId="40" xfId="0" applyNumberFormat="1" applyFont="1" applyFill="1" applyBorder="1" applyAlignment="1" applyProtection="1">
      <alignment horizontal="right" vertical="top" wrapText="1"/>
    </xf>
    <xf numFmtId="14" fontId="14" fillId="2" borderId="49" xfId="0" applyNumberFormat="1" applyFont="1" applyFill="1" applyBorder="1" applyAlignment="1" applyProtection="1">
      <alignment horizontal="left" vertical="top" wrapText="1"/>
    </xf>
    <xf numFmtId="14" fontId="11" fillId="2" borderId="21" xfId="0" applyNumberFormat="1" applyFont="1" applyFill="1" applyBorder="1" applyAlignment="1" applyProtection="1">
      <alignment horizontal="left" vertical="top" wrapText="1"/>
    </xf>
    <xf numFmtId="0" fontId="2" fillId="3" borderId="0" xfId="0" applyNumberFormat="1" applyFont="1" applyFill="1" applyBorder="1" applyAlignment="1" applyProtection="1">
      <alignment horizontal="left" vertical="top" wrapText="1"/>
    </xf>
    <xf numFmtId="0" fontId="2" fillId="2" borderId="43" xfId="0" applyNumberFormat="1" applyFont="1" applyFill="1" applyBorder="1" applyAlignment="1" applyProtection="1">
      <alignment horizontal="left" vertical="top" wrapText="1"/>
    </xf>
    <xf numFmtId="0" fontId="2" fillId="3" borderId="11" xfId="0" applyNumberFormat="1" applyFont="1" applyFill="1" applyBorder="1" applyAlignment="1" applyProtection="1">
      <alignment horizontal="left" vertical="top" wrapText="1"/>
    </xf>
    <xf numFmtId="164" fontId="2" fillId="3" borderId="11" xfId="0" applyNumberFormat="1" applyFont="1" applyFill="1" applyBorder="1" applyAlignment="1" applyProtection="1">
      <alignment horizontal="right" vertical="top" wrapText="1"/>
    </xf>
    <xf numFmtId="0" fontId="32" fillId="2" borderId="68" xfId="0" applyNumberFormat="1" applyFont="1" applyFill="1" applyBorder="1" applyAlignment="1" applyProtection="1">
      <alignment horizontal="left" vertical="top" wrapText="1"/>
    </xf>
    <xf numFmtId="0" fontId="32" fillId="2" borderId="72" xfId="0" applyNumberFormat="1" applyFont="1" applyFill="1" applyBorder="1" applyAlignment="1" applyProtection="1">
      <alignment horizontal="left" vertical="top" wrapText="1"/>
    </xf>
    <xf numFmtId="0" fontId="32" fillId="2" borderId="41" xfId="0" applyNumberFormat="1" applyFont="1" applyFill="1" applyBorder="1" applyAlignment="1" applyProtection="1">
      <alignment horizontal="left" vertical="top" wrapText="1"/>
    </xf>
    <xf numFmtId="0" fontId="32" fillId="2" borderId="70" xfId="0" applyNumberFormat="1" applyFont="1" applyFill="1" applyBorder="1" applyAlignment="1" applyProtection="1">
      <alignment horizontal="left" vertical="top" wrapText="1"/>
    </xf>
    <xf numFmtId="0" fontId="32" fillId="2" borderId="69" xfId="0" applyNumberFormat="1" applyFont="1" applyFill="1" applyBorder="1" applyAlignment="1" applyProtection="1">
      <alignment horizontal="left" vertical="top" wrapText="1"/>
    </xf>
    <xf numFmtId="0" fontId="33" fillId="2" borderId="73" xfId="0" applyNumberFormat="1" applyFont="1" applyFill="1" applyBorder="1" applyAlignment="1" applyProtection="1">
      <alignment horizontal="left" vertical="top" wrapText="1"/>
    </xf>
    <xf numFmtId="14" fontId="33" fillId="2" borderId="44" xfId="0" applyNumberFormat="1" applyFont="1" applyFill="1" applyBorder="1" applyAlignment="1" applyProtection="1">
      <alignment horizontal="left" vertical="top" wrapText="1"/>
    </xf>
    <xf numFmtId="14" fontId="33" fillId="2" borderId="54" xfId="0" applyNumberFormat="1" applyFont="1" applyFill="1" applyBorder="1" applyAlignment="1" applyProtection="1">
      <alignment horizontal="left" vertical="top" wrapText="1"/>
    </xf>
    <xf numFmtId="0" fontId="33" fillId="2" borderId="45" xfId="0" applyNumberFormat="1" applyFont="1" applyFill="1" applyBorder="1" applyAlignment="1" applyProtection="1">
      <alignment horizontal="left" vertical="top" wrapText="1"/>
    </xf>
    <xf numFmtId="0" fontId="33" fillId="2" borderId="54" xfId="0" applyNumberFormat="1" applyFont="1" applyFill="1" applyBorder="1" applyAlignment="1" applyProtection="1">
      <alignment horizontal="left" vertical="top" wrapText="1"/>
    </xf>
    <xf numFmtId="43" fontId="34" fillId="2" borderId="45" xfId="4" applyFont="1" applyFill="1" applyBorder="1" applyAlignment="1" applyProtection="1">
      <alignment horizontal="right" vertical="top" wrapText="1"/>
    </xf>
    <xf numFmtId="0" fontId="33" fillId="2" borderId="46" xfId="0" applyNumberFormat="1" applyFont="1" applyFill="1" applyBorder="1" applyAlignment="1" applyProtection="1">
      <alignment horizontal="center" vertical="top" wrapText="1"/>
    </xf>
    <xf numFmtId="14" fontId="33" fillId="2" borderId="47" xfId="0" applyNumberFormat="1" applyFont="1" applyFill="1" applyBorder="1" applyAlignment="1" applyProtection="1">
      <alignment horizontal="left" vertical="top" wrapText="1"/>
    </xf>
    <xf numFmtId="14" fontId="33" fillId="2" borderId="43" xfId="0" applyNumberFormat="1" applyFont="1" applyFill="1" applyBorder="1" applyAlignment="1" applyProtection="1">
      <alignment horizontal="left" vertical="top" wrapText="1"/>
    </xf>
    <xf numFmtId="16" fontId="33" fillId="2" borderId="40" xfId="0" applyNumberFormat="1" applyFont="1" applyFill="1" applyBorder="1" applyAlignment="1" applyProtection="1">
      <alignment horizontal="left" vertical="top" wrapText="1"/>
    </xf>
    <xf numFmtId="0" fontId="33" fillId="2" borderId="43" xfId="0" applyNumberFormat="1" applyFont="1" applyFill="1" applyBorder="1" applyAlignment="1" applyProtection="1">
      <alignment horizontal="left" vertical="top" wrapText="1"/>
    </xf>
    <xf numFmtId="43" fontId="34" fillId="2" borderId="40" xfId="4" applyFont="1" applyFill="1" applyBorder="1" applyAlignment="1" applyProtection="1">
      <alignment horizontal="right" vertical="top" wrapText="1"/>
    </xf>
    <xf numFmtId="0" fontId="33" fillId="2" borderId="40" xfId="0" applyNumberFormat="1" applyFont="1" applyFill="1" applyBorder="1" applyAlignment="1" applyProtection="1">
      <alignment horizontal="left" vertical="top" wrapText="1"/>
    </xf>
    <xf numFmtId="0" fontId="33" fillId="2" borderId="48" xfId="0" applyNumberFormat="1" applyFont="1" applyFill="1" applyBorder="1" applyAlignment="1" applyProtection="1">
      <alignment horizontal="center" vertical="top" wrapText="1"/>
    </xf>
    <xf numFmtId="14" fontId="33" fillId="2" borderId="49" xfId="0" applyNumberFormat="1" applyFont="1" applyFill="1" applyBorder="1" applyAlignment="1" applyProtection="1">
      <alignment horizontal="left" vertical="top" wrapText="1"/>
    </xf>
    <xf numFmtId="14" fontId="33" fillId="2" borderId="55" xfId="0" applyNumberFormat="1" applyFont="1" applyFill="1" applyBorder="1" applyAlignment="1" applyProtection="1">
      <alignment horizontal="left" vertical="top" wrapText="1"/>
    </xf>
    <xf numFmtId="16" fontId="33" fillId="2" borderId="50" xfId="0" applyNumberFormat="1" applyFont="1" applyFill="1" applyBorder="1" applyAlignment="1" applyProtection="1">
      <alignment horizontal="left" vertical="top" wrapText="1"/>
    </xf>
    <xf numFmtId="0" fontId="33" fillId="2" borderId="55" xfId="0" applyNumberFormat="1" applyFont="1" applyFill="1" applyBorder="1" applyAlignment="1" applyProtection="1">
      <alignment horizontal="left" vertical="top" wrapText="1"/>
    </xf>
    <xf numFmtId="43" fontId="34" fillId="2" borderId="50" xfId="4" applyFont="1" applyFill="1" applyBorder="1" applyAlignment="1" applyProtection="1">
      <alignment horizontal="right" vertical="top" wrapText="1"/>
    </xf>
    <xf numFmtId="0" fontId="33" fillId="2" borderId="50" xfId="0" applyNumberFormat="1" applyFont="1" applyFill="1" applyBorder="1" applyAlignment="1" applyProtection="1">
      <alignment horizontal="left" vertical="top" wrapText="1"/>
    </xf>
    <xf numFmtId="0" fontId="33" fillId="2" borderId="79" xfId="0" applyNumberFormat="1" applyFont="1" applyFill="1" applyBorder="1" applyAlignment="1" applyProtection="1">
      <alignment horizontal="center" vertical="top" wrapText="1"/>
    </xf>
    <xf numFmtId="14" fontId="34" fillId="3" borderId="44" xfId="0" applyNumberFormat="1" applyFont="1" applyFill="1" applyBorder="1" applyAlignment="1" applyProtection="1">
      <alignment horizontal="left" vertical="top" wrapText="1"/>
    </xf>
    <xf numFmtId="14" fontId="34" fillId="3" borderId="54" xfId="0" applyNumberFormat="1" applyFont="1" applyFill="1" applyBorder="1" applyAlignment="1" applyProtection="1">
      <alignment horizontal="left" vertical="top" wrapText="1"/>
    </xf>
    <xf numFmtId="16" fontId="34" fillId="3" borderId="45" xfId="0" applyNumberFormat="1" applyFont="1" applyFill="1" applyBorder="1" applyAlignment="1" applyProtection="1">
      <alignment horizontal="left" vertical="top" wrapText="1"/>
    </xf>
    <xf numFmtId="0" fontId="34" fillId="3" borderId="54" xfId="0" applyNumberFormat="1" applyFont="1" applyFill="1" applyBorder="1" applyAlignment="1" applyProtection="1">
      <alignment horizontal="left" vertical="top" wrapText="1"/>
    </xf>
    <xf numFmtId="43" fontId="34" fillId="3" borderId="45" xfId="4" applyFont="1" applyFill="1" applyBorder="1" applyAlignment="1" applyProtection="1">
      <alignment horizontal="right" vertical="top" wrapText="1"/>
    </xf>
    <xf numFmtId="0" fontId="34" fillId="3" borderId="45" xfId="0" applyNumberFormat="1" applyFont="1" applyFill="1" applyBorder="1" applyAlignment="1" applyProtection="1">
      <alignment horizontal="left" vertical="top" wrapText="1"/>
    </xf>
    <xf numFmtId="0" fontId="34" fillId="3" borderId="46" xfId="0" applyNumberFormat="1" applyFont="1" applyFill="1" applyBorder="1" applyAlignment="1" applyProtection="1">
      <alignment horizontal="center" vertical="top" wrapText="1"/>
    </xf>
    <xf numFmtId="0" fontId="32" fillId="2" borderId="1" xfId="0" applyNumberFormat="1" applyFont="1" applyFill="1" applyBorder="1" applyAlignment="1" applyProtection="1">
      <alignment horizontal="left" vertical="top" wrapText="1"/>
    </xf>
    <xf numFmtId="0" fontId="32" fillId="2" borderId="5" xfId="0" applyNumberFormat="1" applyFont="1" applyFill="1" applyBorder="1" applyAlignment="1" applyProtection="1">
      <alignment horizontal="left" vertical="top" wrapText="1"/>
    </xf>
    <xf numFmtId="0" fontId="32" fillId="2" borderId="51" xfId="0" applyNumberFormat="1" applyFont="1" applyFill="1" applyBorder="1" applyAlignment="1" applyProtection="1">
      <alignment horizontal="left" vertical="top" wrapText="1"/>
    </xf>
    <xf numFmtId="0" fontId="32" fillId="2" borderId="71" xfId="0" applyNumberFormat="1" applyFont="1" applyFill="1" applyBorder="1" applyAlignment="1" applyProtection="1">
      <alignment horizontal="left" vertical="top" wrapText="1"/>
    </xf>
    <xf numFmtId="39" fontId="35" fillId="2" borderId="51" xfId="0" applyNumberFormat="1" applyFont="1" applyFill="1" applyBorder="1" applyAlignment="1" applyProtection="1">
      <alignment horizontal="right" vertical="top" wrapText="1"/>
    </xf>
    <xf numFmtId="0" fontId="32" fillId="2" borderId="66" xfId="0" applyNumberFormat="1" applyFont="1" applyFill="1" applyBorder="1" applyAlignment="1" applyProtection="1">
      <alignment horizontal="left" vertical="top" wrapText="1"/>
    </xf>
    <xf numFmtId="39" fontId="32" fillId="2" borderId="66" xfId="0" applyNumberFormat="1" applyFont="1" applyFill="1" applyBorder="1" applyAlignment="1" applyProtection="1">
      <alignment horizontal="right" vertical="top" wrapText="1"/>
    </xf>
    <xf numFmtId="39" fontId="32" fillId="2" borderId="52" xfId="0" applyNumberFormat="1" applyFont="1" applyFill="1" applyBorder="1" applyAlignment="1" applyProtection="1">
      <alignment horizontal="right" vertical="top" wrapText="1"/>
    </xf>
  </cellXfs>
  <cellStyles count="7">
    <cellStyle name="Hiperlink" xfId="1" builtinId="8"/>
    <cellStyle name="Moeda" xfId="2" builtinId="4"/>
    <cellStyle name="Moeda [0]" xfId="2" builtinId="7"/>
    <cellStyle name="Normal" xfId="0" builtinId="0"/>
    <cellStyle name="Normal 2" xfId="3" xr:uid="{A0B34AC7-9AF9-4D07-B869-286022FB504F}"/>
    <cellStyle name="Separador de milhares [0]" xfId="4" builtinId="6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dersonsantos@santander.com.br" TargetMode="External"/><Relationship Id="rId1" Type="http://schemas.openxmlformats.org/officeDocument/2006/relationships/hyperlink" Target="mailto:raphael.andreassa-oliveira@itau-unibanco.com.b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wb@imaxima.com.br" TargetMode="External"/><Relationship Id="rId7" Type="http://schemas.openxmlformats.org/officeDocument/2006/relationships/hyperlink" Target="mailto:mariajosegatto@gmail.com" TargetMode="External"/><Relationship Id="rId2" Type="http://schemas.openxmlformats.org/officeDocument/2006/relationships/hyperlink" Target="mailto:robert.metzner@outlook.com.br" TargetMode="External"/><Relationship Id="rId1" Type="http://schemas.openxmlformats.org/officeDocument/2006/relationships/hyperlink" Target="mailto:contato@evollutte.com.br" TargetMode="External"/><Relationship Id="rId6" Type="http://schemas.openxmlformats.org/officeDocument/2006/relationships/hyperlink" Target="mailto:jbaptistaalves@bol.com.br" TargetMode="External"/><Relationship Id="rId5" Type="http://schemas.openxmlformats.org/officeDocument/2006/relationships/hyperlink" Target="mailto:mv.t@iclound.com" TargetMode="External"/><Relationship Id="rId10" Type="http://schemas.openxmlformats.org/officeDocument/2006/relationships/comments" Target="../comments2.xml"/><Relationship Id="rId4" Type="http://schemas.openxmlformats.org/officeDocument/2006/relationships/hyperlink" Target="mailto:joao.bosco@bkps.com.br" TargetMode="External"/><Relationship Id="rId9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mailto:comercial@LEOTRANSPORTES/.com.br" TargetMode="External"/><Relationship Id="rId7" Type="http://schemas.openxmlformats.org/officeDocument/2006/relationships/hyperlink" Target="mailto:contato@cartoriopaulista.com.br" TargetMode="External"/><Relationship Id="rId2" Type="http://schemas.openxmlformats.org/officeDocument/2006/relationships/hyperlink" Target="mailto:depositoflorida@hotmail.com" TargetMode="External"/><Relationship Id="rId1" Type="http://schemas.openxmlformats.org/officeDocument/2006/relationships/hyperlink" Target="mailto:ccontato@contabilcarlosrocha.com.br" TargetMode="External"/><Relationship Id="rId6" Type="http://schemas.openxmlformats.org/officeDocument/2006/relationships/hyperlink" Target="mailto:tabeliao@primeiroprotestosp.com.br" TargetMode="External"/><Relationship Id="rId5" Type="http://schemas.openxmlformats.org/officeDocument/2006/relationships/hyperlink" Target="mailto:nonoprotesto@nonoprotestosp.com.br" TargetMode="External"/><Relationship Id="rId4" Type="http://schemas.openxmlformats.org/officeDocument/2006/relationships/hyperlink" Target="mailto:cdguarulhos@gessoedrywallandrade.com.br" TargetMode="External"/><Relationship Id="rId9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5148-90C5-4DCB-95B3-9EB72C08188F}">
  <sheetPr>
    <pageSetUpPr autoPageBreaks="0"/>
  </sheetPr>
  <dimension ref="A1:I20"/>
  <sheetViews>
    <sheetView tabSelected="1" showOutlineSymbols="0" zoomScaleNormal="100" workbookViewId="0">
      <pane ySplit="1" topLeftCell="A2" activePane="bottomLeft" state="frozen"/>
      <selection pane="bottomLeft" activeCell="A2" sqref="A2"/>
    </sheetView>
  </sheetViews>
  <sheetFormatPr defaultColWidth="14.109375" defaultRowHeight="13"/>
  <cols>
    <col min="1" max="1" width="9.5546875" bestFit="1" customWidth="1"/>
    <col min="2" max="2" width="13.44140625" bestFit="1" customWidth="1"/>
    <col min="3" max="3" width="12.33203125" customWidth="1"/>
    <col min="4" max="4" width="61" bestFit="1" customWidth="1"/>
    <col min="5" max="5" width="14.77734375" bestFit="1" customWidth="1"/>
    <col min="6" max="6" width="15.88671875" bestFit="1" customWidth="1"/>
    <col min="7" max="7" width="34.77734375" bestFit="1" customWidth="1"/>
    <col min="8" max="8" width="77.88671875" bestFit="1" customWidth="1"/>
    <col min="9" max="9" width="13.109375" bestFit="1" customWidth="1"/>
  </cols>
  <sheetData>
    <row r="1" spans="1:9" ht="13.5" thickBot="1">
      <c r="A1" s="241" t="s">
        <v>0</v>
      </c>
      <c r="B1" s="242" t="s">
        <v>1</v>
      </c>
      <c r="C1" s="243" t="s">
        <v>2</v>
      </c>
      <c r="D1" s="244" t="s">
        <v>3</v>
      </c>
      <c r="E1" s="245" t="s">
        <v>4</v>
      </c>
      <c r="F1" s="245" t="s">
        <v>5</v>
      </c>
      <c r="G1" s="245" t="s">
        <v>6</v>
      </c>
      <c r="H1" s="245" t="s">
        <v>7</v>
      </c>
      <c r="I1" s="246" t="s">
        <v>8</v>
      </c>
    </row>
    <row r="2" spans="1:9" ht="38.5" customHeight="1">
      <c r="A2" s="247">
        <v>45474</v>
      </c>
      <c r="B2" s="248" t="s">
        <v>9</v>
      </c>
      <c r="C2" s="249" t="s">
        <v>10</v>
      </c>
      <c r="D2" s="250" t="s">
        <v>11</v>
      </c>
      <c r="E2" s="251">
        <v>9750</v>
      </c>
      <c r="F2" s="249" t="s">
        <v>12</v>
      </c>
      <c r="G2" s="250" t="s">
        <v>13</v>
      </c>
      <c r="H2" s="250" t="s">
        <v>14</v>
      </c>
      <c r="I2" s="252">
        <v>4</v>
      </c>
    </row>
    <row r="3" spans="1:9" ht="38">
      <c r="A3" s="253">
        <v>45874</v>
      </c>
      <c r="B3" s="254" t="s">
        <v>15</v>
      </c>
      <c r="C3" s="255" t="s">
        <v>16</v>
      </c>
      <c r="D3" s="256" t="s">
        <v>17</v>
      </c>
      <c r="E3" s="257">
        <v>50841.31</v>
      </c>
      <c r="F3" s="258" t="s">
        <v>18</v>
      </c>
      <c r="G3" s="256" t="s">
        <v>19</v>
      </c>
      <c r="H3" s="256" t="s">
        <v>20</v>
      </c>
      <c r="I3" s="259">
        <v>3</v>
      </c>
    </row>
    <row r="4" spans="1:9">
      <c r="A4" s="253">
        <v>45999</v>
      </c>
      <c r="B4" s="254" t="s">
        <v>21</v>
      </c>
      <c r="C4" s="255" t="s">
        <v>22</v>
      </c>
      <c r="D4" s="256" t="s">
        <v>23</v>
      </c>
      <c r="E4" s="257">
        <v>715110.25</v>
      </c>
      <c r="F4" s="258" t="s">
        <v>24</v>
      </c>
      <c r="G4" s="256" t="s">
        <v>25</v>
      </c>
      <c r="H4" s="256" t="s">
        <v>686</v>
      </c>
      <c r="I4" s="259">
        <v>3</v>
      </c>
    </row>
    <row r="5" spans="1:9" ht="38">
      <c r="A5" s="253">
        <v>45818</v>
      </c>
      <c r="B5" s="254" t="s">
        <v>9</v>
      </c>
      <c r="C5" s="255" t="s">
        <v>26</v>
      </c>
      <c r="D5" s="256" t="s">
        <v>27</v>
      </c>
      <c r="E5" s="257">
        <v>99107.42</v>
      </c>
      <c r="F5" s="258" t="s">
        <v>28</v>
      </c>
      <c r="G5" s="256" t="s">
        <v>29</v>
      </c>
      <c r="H5" s="256" t="s">
        <v>30</v>
      </c>
      <c r="I5" s="259">
        <v>4</v>
      </c>
    </row>
    <row r="6" spans="1:9" ht="19.5" thickBot="1">
      <c r="A6" s="260">
        <v>45910</v>
      </c>
      <c r="B6" s="261" t="s">
        <v>15</v>
      </c>
      <c r="C6" s="262" t="s">
        <v>31</v>
      </c>
      <c r="D6" s="263" t="s">
        <v>32</v>
      </c>
      <c r="E6" s="264">
        <v>45032.85</v>
      </c>
      <c r="F6" s="265" t="s">
        <v>33</v>
      </c>
      <c r="G6" s="263" t="s">
        <v>34</v>
      </c>
      <c r="H6" s="263" t="s">
        <v>35</v>
      </c>
      <c r="I6" s="266">
        <v>3</v>
      </c>
    </row>
    <row r="7" spans="1:9" s="237" customFormat="1" ht="13.5" thickBot="1">
      <c r="A7" s="267">
        <v>45828</v>
      </c>
      <c r="B7" s="268" t="s">
        <v>36</v>
      </c>
      <c r="C7" s="269" t="s">
        <v>37</v>
      </c>
      <c r="D7" s="270" t="s">
        <v>38</v>
      </c>
      <c r="E7" s="271">
        <v>394791.99</v>
      </c>
      <c r="F7" s="272" t="s">
        <v>39</v>
      </c>
      <c r="G7" s="270"/>
      <c r="H7" s="270" t="s">
        <v>40</v>
      </c>
      <c r="I7" s="273"/>
    </row>
    <row r="8" spans="1:9" ht="13.5" thickBot="1">
      <c r="A8" s="274"/>
      <c r="B8" s="275"/>
      <c r="C8" s="276"/>
      <c r="D8" s="277"/>
      <c r="E8" s="278">
        <f>SUM(E2:E7)</f>
        <v>1314633.82</v>
      </c>
      <c r="F8" s="276"/>
      <c r="G8" s="279"/>
      <c r="H8" s="280"/>
      <c r="I8" s="281"/>
    </row>
    <row r="9" spans="1:9">
      <c r="E9" s="10"/>
    </row>
    <row r="10" spans="1:9" ht="13.5" thickBot="1"/>
    <row r="11" spans="1:9" ht="13.5" thickBot="1">
      <c r="D11" s="19" t="s">
        <v>41</v>
      </c>
      <c r="E11" s="85">
        <f>E8+SCPs!E10+'SPE NWO'!D74+'SPE MD04AT'!E33+'SPE ECOVIP'!D48+GHARA!E6</f>
        <v>38127230.409999996</v>
      </c>
    </row>
    <row r="13" spans="1:9">
      <c r="E13" s="25"/>
    </row>
    <row r="14" spans="1:9">
      <c r="E14" s="25"/>
    </row>
    <row r="15" spans="1:9">
      <c r="E15" s="25"/>
    </row>
    <row r="18" spans="5:5">
      <c r="E18" s="10"/>
    </row>
    <row r="19" spans="5:5">
      <c r="E19" s="25"/>
    </row>
    <row r="20" spans="5:5">
      <c r="E20" s="25"/>
    </row>
  </sheetData>
  <phoneticPr fontId="3" type="noConversion"/>
  <hyperlinks>
    <hyperlink ref="G4" r:id="rId1" display="mailto:raphael.andreassa-oliveira@itau-unibanco.com.br" xr:uid="{C915B073-6525-4FD1-9130-B6057B15D962}"/>
    <hyperlink ref="G6" r:id="rId2" xr:uid="{3332269D-E7A6-44B7-88EA-36B0AA2DA45D}"/>
  </hyperlinks>
  <pageMargins left="0" right="0" top="0" bottom="0" header="0" footer="0"/>
  <pageSetup paperSize="9" firstPageNumber="0" fitToWidth="0" fitToHeight="0" orientation="landscape" useFirstPageNumber="1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4635-D293-4FC6-B0C8-65AF59F60A91}">
  <dimension ref="A1:I17"/>
  <sheetViews>
    <sheetView topLeftCell="B1" workbookViewId="0">
      <selection activeCell="D16" sqref="D16"/>
    </sheetView>
  </sheetViews>
  <sheetFormatPr defaultRowHeight="13"/>
  <cols>
    <col min="1" max="1" width="12.109375" bestFit="1" customWidth="1"/>
    <col min="2" max="2" width="18" bestFit="1" customWidth="1"/>
    <col min="3" max="3" width="11.44140625" bestFit="1" customWidth="1"/>
    <col min="4" max="4" width="31" bestFit="1" customWidth="1"/>
    <col min="5" max="5" width="17.33203125" customWidth="1"/>
    <col min="6" max="6" width="20.109375" bestFit="1" customWidth="1"/>
    <col min="7" max="7" width="28.6640625" bestFit="1" customWidth="1"/>
    <col min="8" max="8" width="78" customWidth="1"/>
    <col min="9" max="9" width="15" bestFit="1" customWidth="1"/>
  </cols>
  <sheetData>
    <row r="1" spans="1:9" ht="15.75" customHeight="1" thickBot="1">
      <c r="A1" s="139" t="s">
        <v>0</v>
      </c>
      <c r="B1" s="21" t="s">
        <v>1</v>
      </c>
      <c r="C1" s="140" t="s">
        <v>2</v>
      </c>
      <c r="D1" s="89" t="s">
        <v>3</v>
      </c>
      <c r="E1" s="88" t="s">
        <v>4</v>
      </c>
      <c r="F1" s="89" t="s">
        <v>42</v>
      </c>
      <c r="G1" s="89" t="s">
        <v>6</v>
      </c>
      <c r="H1" s="89" t="s">
        <v>7</v>
      </c>
      <c r="I1" s="32" t="s">
        <v>8</v>
      </c>
    </row>
    <row r="2" spans="1:9" ht="15" customHeight="1">
      <c r="A2" s="30">
        <v>45736</v>
      </c>
      <c r="B2" s="67" t="s">
        <v>21</v>
      </c>
      <c r="C2" s="41" t="s">
        <v>43</v>
      </c>
      <c r="D2" s="41" t="s">
        <v>44</v>
      </c>
      <c r="E2" s="40">
        <f>9000000-1250000</f>
        <v>7750000</v>
      </c>
      <c r="F2" s="31" t="s">
        <v>45</v>
      </c>
      <c r="G2" s="84" t="s">
        <v>46</v>
      </c>
      <c r="H2" s="41" t="s">
        <v>47</v>
      </c>
      <c r="I2" s="173">
        <v>3</v>
      </c>
    </row>
    <row r="3" spans="1:9" ht="15" customHeight="1">
      <c r="A3" s="33">
        <v>45387</v>
      </c>
      <c r="B3" s="68" t="s">
        <v>21</v>
      </c>
      <c r="C3" s="20">
        <v>2</v>
      </c>
      <c r="D3" s="20" t="s">
        <v>48</v>
      </c>
      <c r="E3" s="1">
        <v>681568.8</v>
      </c>
      <c r="F3" s="2" t="s">
        <v>49</v>
      </c>
      <c r="G3" s="82" t="s">
        <v>50</v>
      </c>
      <c r="H3" s="20" t="s">
        <v>51</v>
      </c>
      <c r="I3" s="182">
        <v>3</v>
      </c>
    </row>
    <row r="4" spans="1:9" ht="15" customHeight="1">
      <c r="A4" s="33">
        <v>45677</v>
      </c>
      <c r="B4" s="68" t="s">
        <v>21</v>
      </c>
      <c r="C4" s="20">
        <v>1</v>
      </c>
      <c r="D4" s="238" t="s">
        <v>52</v>
      </c>
      <c r="E4" s="234">
        <v>450000</v>
      </c>
      <c r="F4" s="2" t="s">
        <v>53</v>
      </c>
      <c r="G4" s="83" t="s">
        <v>54</v>
      </c>
      <c r="H4" s="20" t="s">
        <v>55</v>
      </c>
      <c r="I4" s="182">
        <v>3</v>
      </c>
    </row>
    <row r="5" spans="1:9" ht="15" customHeight="1">
      <c r="A5" s="33">
        <v>45677</v>
      </c>
      <c r="B5" s="68" t="s">
        <v>21</v>
      </c>
      <c r="C5" s="20">
        <v>1</v>
      </c>
      <c r="D5" s="90" t="s">
        <v>56</v>
      </c>
      <c r="E5" s="1">
        <v>2250000</v>
      </c>
      <c r="F5" s="2" t="s">
        <v>57</v>
      </c>
      <c r="G5" s="82" t="s">
        <v>58</v>
      </c>
      <c r="H5" s="90" t="s">
        <v>59</v>
      </c>
      <c r="I5" s="182">
        <v>3</v>
      </c>
    </row>
    <row r="6" spans="1:9" ht="15" customHeight="1">
      <c r="A6" s="33">
        <v>45797</v>
      </c>
      <c r="B6" s="68" t="s">
        <v>21</v>
      </c>
      <c r="C6" s="20">
        <v>1</v>
      </c>
      <c r="D6" s="20" t="s">
        <v>60</v>
      </c>
      <c r="E6" s="1">
        <v>1355000</v>
      </c>
      <c r="F6" s="2">
        <v>17287852861</v>
      </c>
      <c r="G6" s="82" t="s">
        <v>61</v>
      </c>
      <c r="H6" s="20" t="s">
        <v>62</v>
      </c>
      <c r="I6" s="182">
        <v>3</v>
      </c>
    </row>
    <row r="7" spans="1:9" ht="15" customHeight="1">
      <c r="A7" s="33">
        <v>45292</v>
      </c>
      <c r="B7" s="68" t="s">
        <v>21</v>
      </c>
      <c r="C7" s="20">
        <v>1</v>
      </c>
      <c r="D7" s="20" t="s">
        <v>63</v>
      </c>
      <c r="E7" s="1">
        <v>4500000</v>
      </c>
      <c r="F7" s="2" t="s">
        <v>64</v>
      </c>
      <c r="G7" s="82" t="s">
        <v>65</v>
      </c>
      <c r="H7" s="20" t="s">
        <v>66</v>
      </c>
      <c r="I7" s="182">
        <v>3</v>
      </c>
    </row>
    <row r="8" spans="1:9" ht="15" customHeight="1">
      <c r="A8" s="65">
        <v>46143</v>
      </c>
      <c r="B8" s="73" t="s">
        <v>21</v>
      </c>
      <c r="C8" s="74">
        <v>1</v>
      </c>
      <c r="D8" s="74" t="s">
        <v>67</v>
      </c>
      <c r="E8" s="18">
        <v>13979825.109999999</v>
      </c>
      <c r="F8" s="6" t="s">
        <v>68</v>
      </c>
      <c r="G8" s="80" t="s">
        <v>69</v>
      </c>
      <c r="H8" s="74" t="s">
        <v>70</v>
      </c>
      <c r="I8" s="183">
        <v>3</v>
      </c>
    </row>
    <row r="9" spans="1:9" ht="15" customHeight="1" thickBot="1">
      <c r="A9" s="35">
        <v>45292</v>
      </c>
      <c r="B9" s="69" t="s">
        <v>21</v>
      </c>
      <c r="C9" s="43">
        <v>1</v>
      </c>
      <c r="D9" s="43" t="s">
        <v>71</v>
      </c>
      <c r="E9" s="42">
        <v>1550000</v>
      </c>
      <c r="F9" s="36" t="s">
        <v>72</v>
      </c>
      <c r="G9" s="81" t="s">
        <v>73</v>
      </c>
      <c r="H9" s="43" t="s">
        <v>74</v>
      </c>
      <c r="I9" s="174">
        <v>3</v>
      </c>
    </row>
    <row r="10" spans="1:9" ht="13.5" thickBot="1">
      <c r="A10" s="53"/>
      <c r="B10" s="56"/>
      <c r="C10" s="56"/>
      <c r="D10" s="56"/>
      <c r="E10" s="57">
        <f>SUM(E2:E9)</f>
        <v>32516393.91</v>
      </c>
      <c r="F10" s="56"/>
      <c r="G10" s="56"/>
      <c r="H10" s="56"/>
      <c r="I10" s="37"/>
    </row>
    <row r="12" spans="1:9">
      <c r="G12" s="78"/>
    </row>
    <row r="13" spans="1:9">
      <c r="E13" s="14"/>
      <c r="G13" s="78"/>
    </row>
    <row r="14" spans="1:9">
      <c r="G14" s="78"/>
    </row>
    <row r="15" spans="1:9">
      <c r="G15" s="78"/>
    </row>
    <row r="16" spans="1:9">
      <c r="E16" s="24"/>
      <c r="G16" s="79"/>
    </row>
    <row r="17" spans="5:5">
      <c r="E17" s="24"/>
    </row>
  </sheetData>
  <hyperlinks>
    <hyperlink ref="G8" r:id="rId1" xr:uid="{82888FD0-C844-4296-BA96-FF371D4BDD65}"/>
    <hyperlink ref="G9" r:id="rId2" xr:uid="{25035D6E-4011-4CC5-B58A-C0BDEC710CC0}"/>
    <hyperlink ref="G3" r:id="rId3" xr:uid="{38AAB6BF-C3D2-4C7F-AFBD-0EE59CCD0958}"/>
    <hyperlink ref="G5" r:id="rId4" xr:uid="{55B7261B-17C1-49B4-B3E2-C2488FE417C2}"/>
    <hyperlink ref="G7" r:id="rId5" xr:uid="{5EAFB592-5E1B-427B-A36A-9D612F5CE460}"/>
    <hyperlink ref="G2" r:id="rId6" display="mailto:jbaptistaalves@bol.com.br" xr:uid="{B752D861-4B19-4041-8F99-CCA972FD27CB}"/>
    <hyperlink ref="G6" r:id="rId7" xr:uid="{5A58787E-F0CD-4CFB-8F8B-CED1FB01C290}"/>
  </hyperlinks>
  <pageMargins left="0.511811024" right="0.511811024" top="0.78740157499999996" bottom="0.78740157499999996" header="0.31496062000000002" footer="0.31496062000000002"/>
  <pageSetup paperSize="9" orientation="portrait"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2DC5-F49E-4106-9DFD-9850C6D66A08}">
  <dimension ref="A1:H2049"/>
  <sheetViews>
    <sheetView workbookViewId="0">
      <selection activeCell="C12" sqref="C12"/>
    </sheetView>
  </sheetViews>
  <sheetFormatPr defaultColWidth="14.109375" defaultRowHeight="13"/>
  <cols>
    <col min="1" max="1" width="14.44140625" bestFit="1" customWidth="1"/>
    <col min="2" max="2" width="14.109375" bestFit="1" customWidth="1"/>
    <col min="3" max="3" width="52.77734375" customWidth="1"/>
    <col min="4" max="4" width="15.109375" style="3" bestFit="1" customWidth="1"/>
    <col min="5" max="5" width="25.33203125" customWidth="1"/>
    <col min="6" max="6" width="35.6640625" style="91" customWidth="1"/>
    <col min="7" max="7" width="77.6640625" style="9" customWidth="1"/>
    <col min="8" max="8" width="19.109375" customWidth="1"/>
  </cols>
  <sheetData>
    <row r="1" spans="1:8" ht="15.75" customHeight="1" thickBot="1">
      <c r="A1" s="38" t="s">
        <v>0</v>
      </c>
      <c r="B1" s="21" t="s">
        <v>2</v>
      </c>
      <c r="C1" s="21" t="s">
        <v>3</v>
      </c>
      <c r="D1" s="39" t="s">
        <v>4</v>
      </c>
      <c r="E1" s="38" t="s">
        <v>5</v>
      </c>
      <c r="F1" s="93" t="s">
        <v>75</v>
      </c>
      <c r="G1" s="92" t="s">
        <v>7</v>
      </c>
      <c r="H1" s="32" t="s">
        <v>8</v>
      </c>
    </row>
    <row r="2" spans="1:8" s="5" customFormat="1" ht="15" customHeight="1">
      <c r="A2" s="135">
        <v>45021</v>
      </c>
      <c r="B2" s="136">
        <v>82</v>
      </c>
      <c r="C2" s="136" t="s">
        <v>76</v>
      </c>
      <c r="D2" s="137">
        <v>6647.5</v>
      </c>
      <c r="E2" s="136" t="s">
        <v>77</v>
      </c>
      <c r="F2" s="136"/>
      <c r="G2" s="138" t="s">
        <v>78</v>
      </c>
      <c r="H2" s="177">
        <v>4</v>
      </c>
    </row>
    <row r="3" spans="1:8" s="5" customFormat="1" ht="15" customHeight="1">
      <c r="A3" s="134">
        <v>45063</v>
      </c>
      <c r="B3" s="127" t="s">
        <v>79</v>
      </c>
      <c r="C3" s="127" t="s">
        <v>80</v>
      </c>
      <c r="D3" s="126">
        <v>41905.440000000002</v>
      </c>
      <c r="E3" s="127" t="s">
        <v>81</v>
      </c>
      <c r="F3" s="127" t="s">
        <v>82</v>
      </c>
      <c r="G3" s="99" t="s">
        <v>83</v>
      </c>
      <c r="H3" s="178">
        <v>4</v>
      </c>
    </row>
    <row r="4" spans="1:8" ht="15" customHeight="1">
      <c r="A4" s="129">
        <v>45168</v>
      </c>
      <c r="B4" s="94" t="s">
        <v>84</v>
      </c>
      <c r="C4" s="94" t="s">
        <v>85</v>
      </c>
      <c r="D4" s="95">
        <v>48259.82</v>
      </c>
      <c r="E4" s="94" t="s">
        <v>86</v>
      </c>
      <c r="F4" s="94" t="s">
        <v>87</v>
      </c>
      <c r="G4" s="98" t="s">
        <v>88</v>
      </c>
      <c r="H4" s="178">
        <v>3</v>
      </c>
    </row>
    <row r="5" spans="1:8" s="5" customFormat="1" ht="15" customHeight="1">
      <c r="A5" s="134">
        <v>45244</v>
      </c>
      <c r="B5" s="127">
        <v>26</v>
      </c>
      <c r="C5" s="127" t="s">
        <v>89</v>
      </c>
      <c r="D5" s="126">
        <v>32769.5</v>
      </c>
      <c r="E5" s="127" t="s">
        <v>90</v>
      </c>
      <c r="F5" s="127" t="s">
        <v>91</v>
      </c>
      <c r="G5" s="99" t="s">
        <v>92</v>
      </c>
      <c r="H5" s="178">
        <v>4</v>
      </c>
    </row>
    <row r="6" spans="1:8" ht="15" customHeight="1">
      <c r="A6" s="129">
        <v>45293</v>
      </c>
      <c r="B6" s="94" t="s">
        <v>93</v>
      </c>
      <c r="C6" s="239" t="s">
        <v>94</v>
      </c>
      <c r="D6" s="240">
        <v>500000</v>
      </c>
      <c r="E6" s="94" t="s">
        <v>95</v>
      </c>
      <c r="F6" s="94"/>
      <c r="G6" s="98" t="s">
        <v>96</v>
      </c>
      <c r="H6" s="178">
        <v>3</v>
      </c>
    </row>
    <row r="7" spans="1:8" s="5" customFormat="1" ht="15" customHeight="1">
      <c r="A7" s="134">
        <v>45307</v>
      </c>
      <c r="B7" s="127">
        <v>4</v>
      </c>
      <c r="C7" s="127" t="s">
        <v>97</v>
      </c>
      <c r="D7" s="126">
        <v>38742.86</v>
      </c>
      <c r="E7" s="127" t="s">
        <v>98</v>
      </c>
      <c r="F7" s="127" t="s">
        <v>99</v>
      </c>
      <c r="G7" s="99" t="s">
        <v>100</v>
      </c>
      <c r="H7" s="178">
        <v>4</v>
      </c>
    </row>
    <row r="8" spans="1:8" ht="15" customHeight="1">
      <c r="A8" s="129">
        <v>45336</v>
      </c>
      <c r="B8" s="94" t="s">
        <v>101</v>
      </c>
      <c r="C8" s="94" t="s">
        <v>102</v>
      </c>
      <c r="D8" s="95">
        <v>70542.759999999995</v>
      </c>
      <c r="E8" s="94" t="s">
        <v>103</v>
      </c>
      <c r="F8" s="94" t="s">
        <v>104</v>
      </c>
      <c r="G8" s="98" t="s">
        <v>105</v>
      </c>
      <c r="H8" s="178">
        <v>4</v>
      </c>
    </row>
    <row r="9" spans="1:8" ht="15" customHeight="1">
      <c r="A9" s="129">
        <v>45338</v>
      </c>
      <c r="B9" s="94" t="s">
        <v>106</v>
      </c>
      <c r="C9" s="94" t="s">
        <v>107</v>
      </c>
      <c r="D9" s="101">
        <v>48958.6</v>
      </c>
      <c r="E9" s="94" t="s">
        <v>108</v>
      </c>
      <c r="F9" s="94" t="s">
        <v>109</v>
      </c>
      <c r="G9" s="98" t="s">
        <v>110</v>
      </c>
      <c r="H9" s="178">
        <v>4</v>
      </c>
    </row>
    <row r="10" spans="1:8" ht="15" customHeight="1">
      <c r="A10" s="129">
        <v>45338</v>
      </c>
      <c r="B10" s="94" t="s">
        <v>111</v>
      </c>
      <c r="C10" s="94" t="s">
        <v>112</v>
      </c>
      <c r="D10" s="95">
        <v>3024</v>
      </c>
      <c r="E10" s="94" t="s">
        <v>113</v>
      </c>
      <c r="F10" s="94" t="s">
        <v>114</v>
      </c>
      <c r="G10" s="98" t="s">
        <v>115</v>
      </c>
      <c r="H10" s="178">
        <v>4</v>
      </c>
    </row>
    <row r="11" spans="1:8" ht="15" customHeight="1">
      <c r="A11" s="129">
        <v>45342</v>
      </c>
      <c r="B11" s="94" t="s">
        <v>116</v>
      </c>
      <c r="C11" s="94" t="s">
        <v>117</v>
      </c>
      <c r="D11" s="95">
        <v>708.96</v>
      </c>
      <c r="E11" s="94" t="s">
        <v>118</v>
      </c>
      <c r="F11" s="94" t="s">
        <v>119</v>
      </c>
      <c r="G11" s="98" t="s">
        <v>120</v>
      </c>
      <c r="H11" s="178">
        <v>3</v>
      </c>
    </row>
    <row r="12" spans="1:8" ht="15" customHeight="1">
      <c r="A12" s="129">
        <v>45350</v>
      </c>
      <c r="B12" s="94" t="s">
        <v>121</v>
      </c>
      <c r="C12" s="94" t="s">
        <v>122</v>
      </c>
      <c r="D12" s="95">
        <v>6875</v>
      </c>
      <c r="E12" s="94" t="s">
        <v>123</v>
      </c>
      <c r="F12" s="94" t="s">
        <v>124</v>
      </c>
      <c r="G12" s="98" t="s">
        <v>125</v>
      </c>
      <c r="H12" s="178">
        <v>4</v>
      </c>
    </row>
    <row r="13" spans="1:8" ht="15" customHeight="1">
      <c r="A13" s="129">
        <v>45352</v>
      </c>
      <c r="B13" s="94" t="s">
        <v>126</v>
      </c>
      <c r="C13" s="94" t="s">
        <v>127</v>
      </c>
      <c r="D13" s="95">
        <v>75538.259999999995</v>
      </c>
      <c r="E13" s="94" t="s">
        <v>128</v>
      </c>
      <c r="F13" s="94" t="s">
        <v>129</v>
      </c>
      <c r="G13" s="98" t="s">
        <v>130</v>
      </c>
      <c r="H13" s="178">
        <v>3</v>
      </c>
    </row>
    <row r="14" spans="1:8" ht="15" customHeight="1">
      <c r="A14" s="129">
        <v>45355</v>
      </c>
      <c r="B14" s="94" t="s">
        <v>131</v>
      </c>
      <c r="C14" s="94" t="s">
        <v>132</v>
      </c>
      <c r="D14" s="95">
        <v>6745.45</v>
      </c>
      <c r="E14" s="94" t="s">
        <v>133</v>
      </c>
      <c r="F14" s="94" t="s">
        <v>134</v>
      </c>
      <c r="G14" s="98" t="s">
        <v>135</v>
      </c>
      <c r="H14" s="178">
        <v>4</v>
      </c>
    </row>
    <row r="15" spans="1:8" ht="15" customHeight="1">
      <c r="A15" s="129">
        <v>45356</v>
      </c>
      <c r="B15" s="94" t="s">
        <v>136</v>
      </c>
      <c r="C15" s="94" t="s">
        <v>137</v>
      </c>
      <c r="D15" s="95">
        <v>11600</v>
      </c>
      <c r="E15" s="94" t="s">
        <v>138</v>
      </c>
      <c r="F15" s="94" t="s">
        <v>139</v>
      </c>
      <c r="G15" s="98" t="s">
        <v>140</v>
      </c>
      <c r="H15" s="178">
        <v>3</v>
      </c>
    </row>
    <row r="16" spans="1:8" ht="15" customHeight="1">
      <c r="A16" s="129">
        <v>45356</v>
      </c>
      <c r="B16" s="94" t="s">
        <v>141</v>
      </c>
      <c r="C16" s="94" t="s">
        <v>142</v>
      </c>
      <c r="D16" s="95">
        <v>149</v>
      </c>
      <c r="E16" s="94" t="s">
        <v>143</v>
      </c>
      <c r="F16" s="94" t="s">
        <v>144</v>
      </c>
      <c r="G16" s="98" t="s">
        <v>145</v>
      </c>
      <c r="H16" s="178">
        <v>3</v>
      </c>
    </row>
    <row r="17" spans="1:8" ht="15" customHeight="1">
      <c r="A17" s="129">
        <v>45357</v>
      </c>
      <c r="B17" s="94" t="s">
        <v>146</v>
      </c>
      <c r="C17" s="94" t="s">
        <v>147</v>
      </c>
      <c r="D17" s="95">
        <v>7479.11</v>
      </c>
      <c r="E17" s="94" t="s">
        <v>148</v>
      </c>
      <c r="F17" s="94" t="s">
        <v>149</v>
      </c>
      <c r="G17" s="98" t="s">
        <v>150</v>
      </c>
      <c r="H17" s="178">
        <v>3</v>
      </c>
    </row>
    <row r="18" spans="1:8" ht="15" customHeight="1">
      <c r="A18" s="129">
        <v>45384</v>
      </c>
      <c r="B18" s="94" t="s">
        <v>151</v>
      </c>
      <c r="C18" s="94" t="s">
        <v>152</v>
      </c>
      <c r="D18" s="95">
        <v>2550</v>
      </c>
      <c r="E18" s="94" t="s">
        <v>153</v>
      </c>
      <c r="F18" s="94" t="s">
        <v>154</v>
      </c>
      <c r="G18" s="98" t="s">
        <v>155</v>
      </c>
      <c r="H18" s="178">
        <v>4</v>
      </c>
    </row>
    <row r="19" spans="1:8" s="5" customFormat="1" ht="15" customHeight="1">
      <c r="A19" s="134">
        <v>45385</v>
      </c>
      <c r="B19" s="127" t="s">
        <v>156</v>
      </c>
      <c r="C19" s="127" t="s">
        <v>157</v>
      </c>
      <c r="D19" s="126">
        <v>34157.199999999997</v>
      </c>
      <c r="E19" s="127" t="s">
        <v>158</v>
      </c>
      <c r="F19" s="127" t="s">
        <v>159</v>
      </c>
      <c r="G19" s="99" t="s">
        <v>160</v>
      </c>
      <c r="H19" s="178">
        <v>4</v>
      </c>
    </row>
    <row r="20" spans="1:8" ht="15" customHeight="1">
      <c r="A20" s="129">
        <v>45387</v>
      </c>
      <c r="B20" s="94" t="s">
        <v>161</v>
      </c>
      <c r="C20" s="94" t="s">
        <v>162</v>
      </c>
      <c r="D20" s="95">
        <v>4052.93</v>
      </c>
      <c r="E20" s="94" t="s">
        <v>163</v>
      </c>
      <c r="F20" s="94" t="s">
        <v>164</v>
      </c>
      <c r="G20" s="98" t="s">
        <v>165</v>
      </c>
      <c r="H20" s="178">
        <v>3</v>
      </c>
    </row>
    <row r="21" spans="1:8" ht="15" customHeight="1">
      <c r="A21" s="129">
        <v>45392</v>
      </c>
      <c r="B21" s="94" t="s">
        <v>166</v>
      </c>
      <c r="C21" s="127" t="s">
        <v>167</v>
      </c>
      <c r="D21" s="95">
        <v>719225.54</v>
      </c>
      <c r="E21" s="94" t="s">
        <v>168</v>
      </c>
      <c r="F21" s="94"/>
      <c r="G21" s="98" t="s">
        <v>169</v>
      </c>
      <c r="H21" s="178">
        <v>4</v>
      </c>
    </row>
    <row r="22" spans="1:8" ht="15" customHeight="1">
      <c r="A22" s="129">
        <v>45400</v>
      </c>
      <c r="B22" s="94" t="s">
        <v>170</v>
      </c>
      <c r="C22" s="94" t="s">
        <v>171</v>
      </c>
      <c r="D22" s="95">
        <f>1810.5*2</f>
        <v>3621</v>
      </c>
      <c r="E22" s="94" t="s">
        <v>172</v>
      </c>
      <c r="F22" s="94" t="s">
        <v>173</v>
      </c>
      <c r="G22" s="98" t="s">
        <v>174</v>
      </c>
      <c r="H22" s="178">
        <v>4</v>
      </c>
    </row>
    <row r="23" spans="1:8" ht="15" customHeight="1">
      <c r="A23" s="129">
        <v>45427</v>
      </c>
      <c r="B23" s="94" t="s">
        <v>175</v>
      </c>
      <c r="C23" s="94" t="s">
        <v>176</v>
      </c>
      <c r="D23" s="95">
        <v>1173</v>
      </c>
      <c r="E23" s="94" t="s">
        <v>177</v>
      </c>
      <c r="F23" s="94" t="s">
        <v>178</v>
      </c>
      <c r="G23" s="98" t="s">
        <v>179</v>
      </c>
      <c r="H23" s="178">
        <v>3</v>
      </c>
    </row>
    <row r="24" spans="1:8" ht="15" customHeight="1">
      <c r="A24" s="129">
        <v>45427</v>
      </c>
      <c r="B24" s="94" t="s">
        <v>180</v>
      </c>
      <c r="C24" s="94" t="s">
        <v>181</v>
      </c>
      <c r="D24" s="95">
        <v>87587.09</v>
      </c>
      <c r="E24" s="94" t="s">
        <v>182</v>
      </c>
      <c r="F24" s="94"/>
      <c r="G24" s="98" t="s">
        <v>183</v>
      </c>
      <c r="H24" s="178">
        <v>4</v>
      </c>
    </row>
    <row r="25" spans="1:8" ht="15" customHeight="1">
      <c r="A25" s="129">
        <v>45453</v>
      </c>
      <c r="B25" s="94" t="s">
        <v>184</v>
      </c>
      <c r="C25" s="94" t="s">
        <v>185</v>
      </c>
      <c r="D25" s="95">
        <v>3577.5</v>
      </c>
      <c r="E25" s="94" t="s">
        <v>186</v>
      </c>
      <c r="F25" s="94" t="s">
        <v>187</v>
      </c>
      <c r="G25" s="98" t="s">
        <v>188</v>
      </c>
      <c r="H25" s="178">
        <v>4</v>
      </c>
    </row>
    <row r="26" spans="1:8" s="5" customFormat="1" ht="15" customHeight="1">
      <c r="A26" s="134">
        <v>45509</v>
      </c>
      <c r="B26" s="127">
        <v>74</v>
      </c>
      <c r="C26" s="127" t="s">
        <v>189</v>
      </c>
      <c r="D26" s="126">
        <v>14500</v>
      </c>
      <c r="E26" s="127" t="s">
        <v>190</v>
      </c>
      <c r="F26" s="127" t="s">
        <v>191</v>
      </c>
      <c r="G26" s="99" t="s">
        <v>192</v>
      </c>
      <c r="H26" s="178">
        <v>4</v>
      </c>
    </row>
    <row r="27" spans="1:8" ht="15" customHeight="1">
      <c r="A27" s="129">
        <v>45583</v>
      </c>
      <c r="B27" s="94" t="s">
        <v>193</v>
      </c>
      <c r="C27" s="94" t="s">
        <v>194</v>
      </c>
      <c r="D27" s="95">
        <f>2350*3</f>
        <v>7050</v>
      </c>
      <c r="E27" s="94" t="s">
        <v>195</v>
      </c>
      <c r="F27" s="96" t="s">
        <v>196</v>
      </c>
      <c r="G27" s="98" t="s">
        <v>197</v>
      </c>
      <c r="H27" s="178">
        <v>4</v>
      </c>
    </row>
    <row r="28" spans="1:8" ht="15" customHeight="1">
      <c r="A28" s="129">
        <v>45583</v>
      </c>
      <c r="B28" s="94" t="s">
        <v>198</v>
      </c>
      <c r="C28" s="94" t="s">
        <v>199</v>
      </c>
      <c r="D28" s="95">
        <v>6830</v>
      </c>
      <c r="E28" s="94" t="s">
        <v>200</v>
      </c>
      <c r="F28" s="94" t="s">
        <v>201</v>
      </c>
      <c r="G28" s="98" t="s">
        <v>202</v>
      </c>
      <c r="H28" s="178">
        <v>4</v>
      </c>
    </row>
    <row r="29" spans="1:8" ht="15" customHeight="1">
      <c r="A29" s="129">
        <v>45632</v>
      </c>
      <c r="B29" s="94" t="s">
        <v>203</v>
      </c>
      <c r="C29" s="94" t="s">
        <v>204</v>
      </c>
      <c r="D29" s="95">
        <v>6471</v>
      </c>
      <c r="E29" s="94" t="s">
        <v>205</v>
      </c>
      <c r="F29" s="94" t="s">
        <v>206</v>
      </c>
      <c r="G29" s="98" t="s">
        <v>207</v>
      </c>
      <c r="H29" s="178">
        <v>4</v>
      </c>
    </row>
    <row r="30" spans="1:8" ht="15" customHeight="1">
      <c r="A30" s="129">
        <v>45638</v>
      </c>
      <c r="B30" s="94" t="s">
        <v>208</v>
      </c>
      <c r="C30" s="94" t="s">
        <v>209</v>
      </c>
      <c r="D30" s="95">
        <v>47250</v>
      </c>
      <c r="E30" s="94" t="s">
        <v>210</v>
      </c>
      <c r="F30" s="94" t="s">
        <v>211</v>
      </c>
      <c r="G30" s="208" t="s">
        <v>212</v>
      </c>
      <c r="H30" s="178">
        <v>4</v>
      </c>
    </row>
    <row r="31" spans="1:8" s="5" customFormat="1" ht="15" customHeight="1">
      <c r="A31" s="134">
        <v>45818</v>
      </c>
      <c r="B31" s="127" t="s">
        <v>213</v>
      </c>
      <c r="C31" s="127" t="s">
        <v>214</v>
      </c>
      <c r="D31" s="126">
        <v>42153.9</v>
      </c>
      <c r="E31" s="127" t="s">
        <v>215</v>
      </c>
      <c r="F31" s="96" t="s">
        <v>216</v>
      </c>
      <c r="G31" s="193" t="s">
        <v>217</v>
      </c>
      <c r="H31" s="178">
        <v>3</v>
      </c>
    </row>
    <row r="32" spans="1:8" ht="15" customHeight="1">
      <c r="A32" s="129">
        <v>45821</v>
      </c>
      <c r="B32" s="94" t="s">
        <v>218</v>
      </c>
      <c r="C32" s="94" t="s">
        <v>219</v>
      </c>
      <c r="D32" s="95">
        <v>4740</v>
      </c>
      <c r="E32" s="94" t="s">
        <v>220</v>
      </c>
      <c r="F32" s="96" t="s">
        <v>221</v>
      </c>
      <c r="G32" s="98" t="s">
        <v>222</v>
      </c>
      <c r="H32" s="178">
        <v>4</v>
      </c>
    </row>
    <row r="33" spans="1:8" s="5" customFormat="1" ht="15" customHeight="1">
      <c r="A33" s="134">
        <v>45849</v>
      </c>
      <c r="B33" s="127" t="s">
        <v>223</v>
      </c>
      <c r="C33" s="127" t="s">
        <v>224</v>
      </c>
      <c r="D33" s="126">
        <v>23382.5</v>
      </c>
      <c r="E33" s="127" t="s">
        <v>225</v>
      </c>
      <c r="F33" s="127" t="s">
        <v>226</v>
      </c>
      <c r="G33" s="99" t="s">
        <v>227</v>
      </c>
      <c r="H33" s="178">
        <v>4</v>
      </c>
    </row>
    <row r="34" spans="1:8" ht="15" customHeight="1">
      <c r="A34" s="129">
        <v>45849</v>
      </c>
      <c r="B34" s="94" t="s">
        <v>228</v>
      </c>
      <c r="C34" s="94" t="s">
        <v>229</v>
      </c>
      <c r="D34" s="95">
        <v>2000</v>
      </c>
      <c r="E34" s="94" t="s">
        <v>230</v>
      </c>
      <c r="F34" s="94"/>
      <c r="G34" s="98" t="s">
        <v>231</v>
      </c>
      <c r="H34" s="178">
        <v>4</v>
      </c>
    </row>
    <row r="35" spans="1:8" ht="15" customHeight="1">
      <c r="A35" s="129">
        <v>45869</v>
      </c>
      <c r="B35" s="94" t="s">
        <v>232</v>
      </c>
      <c r="C35" s="94" t="s">
        <v>233</v>
      </c>
      <c r="D35" s="95">
        <v>35064.449999999997</v>
      </c>
      <c r="E35" s="94" t="s">
        <v>234</v>
      </c>
      <c r="F35" s="102" t="s">
        <v>235</v>
      </c>
      <c r="G35" s="98" t="s">
        <v>236</v>
      </c>
      <c r="H35" s="178">
        <v>4</v>
      </c>
    </row>
    <row r="36" spans="1:8" s="5" customFormat="1" ht="15" customHeight="1">
      <c r="A36" s="134">
        <v>45876</v>
      </c>
      <c r="B36" s="127" t="s">
        <v>237</v>
      </c>
      <c r="C36" s="127" t="s">
        <v>238</v>
      </c>
      <c r="D36" s="126">
        <v>2800</v>
      </c>
      <c r="E36" s="127" t="s">
        <v>239</v>
      </c>
      <c r="F36" s="96" t="s">
        <v>240</v>
      </c>
      <c r="G36" s="99" t="s">
        <v>241</v>
      </c>
      <c r="H36" s="178">
        <v>4</v>
      </c>
    </row>
    <row r="37" spans="1:8" ht="15" customHeight="1">
      <c r="A37" s="129">
        <v>45880</v>
      </c>
      <c r="B37" s="94" t="s">
        <v>242</v>
      </c>
      <c r="C37" s="94" t="s">
        <v>243</v>
      </c>
      <c r="D37" s="95">
        <v>15720</v>
      </c>
      <c r="E37" s="94" t="s">
        <v>244</v>
      </c>
      <c r="F37" s="96" t="s">
        <v>245</v>
      </c>
      <c r="G37" s="98" t="s">
        <v>246</v>
      </c>
      <c r="H37" s="178">
        <v>4</v>
      </c>
    </row>
    <row r="38" spans="1:8" ht="15" customHeight="1">
      <c r="A38" s="129">
        <v>45905</v>
      </c>
      <c r="B38" s="94" t="s">
        <v>247</v>
      </c>
      <c r="C38" s="94" t="s">
        <v>248</v>
      </c>
      <c r="D38" s="103">
        <f>3833.4+6333.4+6333.4</f>
        <v>16500.199999999997</v>
      </c>
      <c r="E38" s="94" t="s">
        <v>249</v>
      </c>
      <c r="F38" s="94"/>
      <c r="G38" s="98" t="s">
        <v>250</v>
      </c>
      <c r="H38" s="178">
        <v>4</v>
      </c>
    </row>
    <row r="39" spans="1:8" ht="15" customHeight="1">
      <c r="A39" s="129">
        <v>45950</v>
      </c>
      <c r="B39" s="94" t="s">
        <v>251</v>
      </c>
      <c r="C39" s="94" t="s">
        <v>252</v>
      </c>
      <c r="D39" s="95">
        <v>694</v>
      </c>
      <c r="E39" s="94" t="s">
        <v>253</v>
      </c>
      <c r="F39" s="94"/>
      <c r="G39" s="189" t="s">
        <v>254</v>
      </c>
      <c r="H39" s="178">
        <v>4</v>
      </c>
    </row>
    <row r="40" spans="1:8" ht="15" customHeight="1" thickBot="1">
      <c r="A40" s="130">
        <v>45966</v>
      </c>
      <c r="B40" s="104" t="s">
        <v>255</v>
      </c>
      <c r="C40" s="104" t="s">
        <v>256</v>
      </c>
      <c r="D40" s="105">
        <v>4633.21</v>
      </c>
      <c r="E40" s="104" t="s">
        <v>257</v>
      </c>
      <c r="F40" s="104" t="s">
        <v>258</v>
      </c>
      <c r="G40" s="194" t="s">
        <v>259</v>
      </c>
      <c r="H40" s="178">
        <v>3</v>
      </c>
    </row>
    <row r="41" spans="1:8" s="161" customFormat="1" ht="15" customHeight="1">
      <c r="A41" s="156">
        <v>45992</v>
      </c>
      <c r="B41" s="157"/>
      <c r="C41" s="157" t="s">
        <v>260</v>
      </c>
      <c r="D41" s="158">
        <f>9396.43+213295.86+146321.59+135870.07+164650.52</f>
        <v>669534.47</v>
      </c>
      <c r="E41" s="157" t="s">
        <v>39</v>
      </c>
      <c r="F41" s="159"/>
      <c r="G41" s="160" t="s">
        <v>261</v>
      </c>
      <c r="H41" s="185"/>
    </row>
    <row r="42" spans="1:8" ht="15" customHeight="1">
      <c r="A42" s="129">
        <v>45366</v>
      </c>
      <c r="B42" s="94" t="s">
        <v>262</v>
      </c>
      <c r="C42" s="94" t="s">
        <v>263</v>
      </c>
      <c r="D42" s="95">
        <v>45667.4</v>
      </c>
      <c r="E42" s="94" t="s">
        <v>264</v>
      </c>
      <c r="F42" s="94"/>
      <c r="G42" s="196" t="s">
        <v>265</v>
      </c>
      <c r="H42" s="184"/>
    </row>
    <row r="43" spans="1:8" ht="15" customHeight="1">
      <c r="A43" s="129">
        <v>45992</v>
      </c>
      <c r="B43" s="94" t="s">
        <v>266</v>
      </c>
      <c r="C43" s="94" t="s">
        <v>267</v>
      </c>
      <c r="D43" s="95">
        <v>21147.360000000001</v>
      </c>
      <c r="E43" s="94" t="s">
        <v>268</v>
      </c>
      <c r="F43" s="94"/>
      <c r="G43" s="196" t="s">
        <v>265</v>
      </c>
      <c r="H43" s="184"/>
    </row>
    <row r="44" spans="1:8" s="161" customFormat="1" ht="15" customHeight="1" thickBot="1">
      <c r="A44" s="163">
        <v>45992</v>
      </c>
      <c r="B44" s="164">
        <v>4</v>
      </c>
      <c r="C44" s="164" t="s">
        <v>269</v>
      </c>
      <c r="D44" s="165">
        <v>63340.639999999999</v>
      </c>
      <c r="E44" s="162" t="s">
        <v>268</v>
      </c>
      <c r="F44" s="162"/>
      <c r="G44" s="119" t="s">
        <v>265</v>
      </c>
      <c r="H44" s="186"/>
    </row>
    <row r="45" spans="1:8" ht="15" customHeight="1">
      <c r="A45" s="131"/>
      <c r="B45" s="115"/>
      <c r="C45" s="136" t="s">
        <v>270</v>
      </c>
      <c r="D45" s="106">
        <v>9518.2800000000007</v>
      </c>
      <c r="E45" s="116" t="s">
        <v>271</v>
      </c>
      <c r="F45" s="117" t="s">
        <v>272</v>
      </c>
      <c r="G45" s="195" t="s">
        <v>273</v>
      </c>
      <c r="H45" s="187">
        <v>3</v>
      </c>
    </row>
    <row r="46" spans="1:8" s="15" customFormat="1" ht="15" customHeight="1">
      <c r="A46" s="132"/>
      <c r="B46" s="118"/>
      <c r="C46" s="211" t="s">
        <v>274</v>
      </c>
      <c r="D46" s="103">
        <f>2124.64+2105.14+509.1+2202.99</f>
        <v>6941.87</v>
      </c>
      <c r="E46" s="119" t="s">
        <v>275</v>
      </c>
      <c r="F46" s="98" t="s">
        <v>276</v>
      </c>
      <c r="G46" s="119" t="s">
        <v>277</v>
      </c>
      <c r="H46" s="188">
        <v>3</v>
      </c>
    </row>
    <row r="47" spans="1:8" s="15" customFormat="1">
      <c r="A47" s="132"/>
      <c r="B47" s="118"/>
      <c r="C47" s="212" t="s">
        <v>278</v>
      </c>
      <c r="D47" s="103">
        <f>3164.1+837.05+427.31+201.48+3145.69+3144.6</f>
        <v>10920.23</v>
      </c>
      <c r="E47" s="119" t="s">
        <v>279</v>
      </c>
      <c r="F47" s="96" t="s">
        <v>280</v>
      </c>
      <c r="G47" s="120" t="s">
        <v>281</v>
      </c>
      <c r="H47" s="188">
        <v>3</v>
      </c>
    </row>
    <row r="48" spans="1:8" ht="12.75" customHeight="1">
      <c r="A48" s="133"/>
      <c r="B48" s="97"/>
      <c r="C48" s="99" t="s">
        <v>282</v>
      </c>
      <c r="D48" s="95">
        <v>7063.35</v>
      </c>
      <c r="E48" s="100" t="s">
        <v>283</v>
      </c>
      <c r="F48" s="121" t="s">
        <v>284</v>
      </c>
      <c r="G48" s="100" t="s">
        <v>285</v>
      </c>
      <c r="H48" s="184">
        <v>3</v>
      </c>
    </row>
    <row r="49" spans="1:8">
      <c r="A49" s="133"/>
      <c r="B49" s="97"/>
      <c r="C49" s="213" t="s">
        <v>286</v>
      </c>
      <c r="D49" s="95">
        <v>4943.8999999999996</v>
      </c>
      <c r="E49" s="122" t="s">
        <v>287</v>
      </c>
      <c r="F49" s="123" t="s">
        <v>288</v>
      </c>
      <c r="G49" s="100" t="s">
        <v>289</v>
      </c>
      <c r="H49" s="184">
        <v>3</v>
      </c>
    </row>
    <row r="50" spans="1:8" ht="14.25" customHeight="1">
      <c r="A50" s="133"/>
      <c r="B50" s="97"/>
      <c r="C50" s="99" t="s">
        <v>290</v>
      </c>
      <c r="D50" s="95">
        <v>6116.61</v>
      </c>
      <c r="E50" s="122" t="s">
        <v>291</v>
      </c>
      <c r="F50" s="99" t="s">
        <v>292</v>
      </c>
      <c r="G50" s="100" t="s">
        <v>293</v>
      </c>
      <c r="H50" s="184">
        <v>3</v>
      </c>
    </row>
    <row r="51" spans="1:8" ht="15" customHeight="1">
      <c r="A51" s="133"/>
      <c r="B51" s="97"/>
      <c r="C51" s="99" t="s">
        <v>294</v>
      </c>
      <c r="D51" s="95">
        <v>6166.3</v>
      </c>
      <c r="E51" s="122" t="s">
        <v>295</v>
      </c>
      <c r="F51" s="99" t="s">
        <v>296</v>
      </c>
      <c r="G51" s="100" t="s">
        <v>297</v>
      </c>
      <c r="H51" s="184">
        <v>3</v>
      </c>
    </row>
    <row r="52" spans="1:8" ht="14.25" customHeight="1">
      <c r="A52" s="133"/>
      <c r="B52" s="97"/>
      <c r="C52" s="99" t="s">
        <v>298</v>
      </c>
      <c r="D52" s="95">
        <v>14480.38</v>
      </c>
      <c r="E52" s="124" t="s">
        <v>299</v>
      </c>
      <c r="F52" s="99" t="s">
        <v>300</v>
      </c>
      <c r="G52" s="100" t="s">
        <v>301</v>
      </c>
      <c r="H52" s="184">
        <v>3</v>
      </c>
    </row>
    <row r="53" spans="1:8">
      <c r="A53" s="133"/>
      <c r="B53" s="97"/>
      <c r="C53" s="214" t="s">
        <v>302</v>
      </c>
      <c r="D53" s="95">
        <v>341.08</v>
      </c>
      <c r="E53" s="122" t="s">
        <v>303</v>
      </c>
      <c r="F53" s="99" t="s">
        <v>304</v>
      </c>
      <c r="G53" s="125" t="s">
        <v>305</v>
      </c>
      <c r="H53" s="184">
        <v>3</v>
      </c>
    </row>
    <row r="54" spans="1:8" ht="18.75" customHeight="1">
      <c r="A54" s="133"/>
      <c r="B54" s="97"/>
      <c r="C54" s="215" t="s">
        <v>306</v>
      </c>
      <c r="D54" s="95">
        <v>2929.44</v>
      </c>
      <c r="E54" s="107" t="s">
        <v>307</v>
      </c>
      <c r="F54" s="99" t="s">
        <v>308</v>
      </c>
      <c r="G54" s="100" t="s">
        <v>309</v>
      </c>
      <c r="H54" s="184">
        <v>3</v>
      </c>
    </row>
    <row r="55" spans="1:8" ht="15.75" customHeight="1">
      <c r="A55" s="133"/>
      <c r="B55" s="97"/>
      <c r="C55" s="99" t="s">
        <v>310</v>
      </c>
      <c r="D55" s="95">
        <v>58.85</v>
      </c>
      <c r="E55" s="107" t="s">
        <v>311</v>
      </c>
      <c r="F55" s="99" t="s">
        <v>312</v>
      </c>
      <c r="G55" s="100" t="s">
        <v>313</v>
      </c>
      <c r="H55" s="184">
        <v>3</v>
      </c>
    </row>
    <row r="56" spans="1:8" ht="14.25" customHeight="1">
      <c r="A56" s="133"/>
      <c r="B56" s="97"/>
      <c r="C56" s="99" t="s">
        <v>314</v>
      </c>
      <c r="D56" s="95">
        <v>1204.76</v>
      </c>
      <c r="E56" s="122" t="s">
        <v>315</v>
      </c>
      <c r="F56" s="123" t="s">
        <v>316</v>
      </c>
      <c r="G56" s="100" t="s">
        <v>317</v>
      </c>
      <c r="H56" s="184">
        <v>3</v>
      </c>
    </row>
    <row r="57" spans="1:8" ht="13.5" customHeight="1">
      <c r="A57" s="133"/>
      <c r="B57" s="97"/>
      <c r="C57" s="99" t="s">
        <v>318</v>
      </c>
      <c r="D57" s="126">
        <v>3328.75</v>
      </c>
      <c r="E57" s="99" t="s">
        <v>319</v>
      </c>
      <c r="F57" s="99" t="s">
        <v>320</v>
      </c>
      <c r="G57" s="100" t="s">
        <v>321</v>
      </c>
      <c r="H57" s="184">
        <v>3</v>
      </c>
    </row>
    <row r="58" spans="1:8" ht="15" customHeight="1" thickBot="1">
      <c r="A58" s="216"/>
      <c r="B58" s="217"/>
      <c r="C58" s="218" t="s">
        <v>322</v>
      </c>
      <c r="D58" s="219">
        <v>5344.79</v>
      </c>
      <c r="E58" s="220" t="s">
        <v>323</v>
      </c>
      <c r="F58" s="220" t="s">
        <v>324</v>
      </c>
      <c r="G58" s="221" t="s">
        <v>325</v>
      </c>
      <c r="H58" s="222">
        <v>3</v>
      </c>
    </row>
    <row r="59" spans="1:8" ht="15" customHeight="1">
      <c r="A59" s="30">
        <v>45022</v>
      </c>
      <c r="B59" s="67" t="s">
        <v>326</v>
      </c>
      <c r="C59" s="31" t="s">
        <v>327</v>
      </c>
      <c r="D59" s="223">
        <v>7123.34</v>
      </c>
      <c r="E59" s="40" t="s">
        <v>328</v>
      </c>
      <c r="F59" s="40"/>
      <c r="G59" s="224" t="s">
        <v>329</v>
      </c>
      <c r="H59" s="173">
        <v>4</v>
      </c>
    </row>
    <row r="60" spans="1:8" ht="15" customHeight="1">
      <c r="A60" s="33">
        <v>45384</v>
      </c>
      <c r="B60" s="68" t="s">
        <v>330</v>
      </c>
      <c r="C60" s="2" t="s">
        <v>331</v>
      </c>
      <c r="D60" s="155">
        <v>15283.09</v>
      </c>
      <c r="E60" s="1" t="s">
        <v>332</v>
      </c>
      <c r="F60" s="1"/>
      <c r="G60" s="190" t="s">
        <v>333</v>
      </c>
      <c r="H60" s="191">
        <v>4</v>
      </c>
    </row>
    <row r="61" spans="1:8" ht="15" customHeight="1">
      <c r="A61" s="33">
        <v>45834</v>
      </c>
      <c r="B61" s="68" t="s">
        <v>334</v>
      </c>
      <c r="C61" s="2" t="s">
        <v>335</v>
      </c>
      <c r="D61" s="155">
        <v>13394.94</v>
      </c>
      <c r="E61" s="1" t="s">
        <v>77</v>
      </c>
      <c r="F61" s="1"/>
      <c r="G61" s="190" t="s">
        <v>336</v>
      </c>
      <c r="H61" s="182">
        <v>4</v>
      </c>
    </row>
    <row r="62" spans="1:8" ht="15" customHeight="1">
      <c r="A62" s="33">
        <v>45201</v>
      </c>
      <c r="B62" s="68" t="s">
        <v>337</v>
      </c>
      <c r="C62" s="2" t="s">
        <v>338</v>
      </c>
      <c r="D62" s="155">
        <v>43836.02</v>
      </c>
      <c r="E62" s="1" t="s">
        <v>339</v>
      </c>
      <c r="F62" s="1"/>
      <c r="G62" s="190" t="s">
        <v>340</v>
      </c>
      <c r="H62" s="182">
        <v>3</v>
      </c>
    </row>
    <row r="63" spans="1:8" ht="15" customHeight="1">
      <c r="A63" s="33">
        <v>45418</v>
      </c>
      <c r="B63" s="68" t="s">
        <v>341</v>
      </c>
      <c r="C63" s="2" t="s">
        <v>342</v>
      </c>
      <c r="D63" s="155">
        <v>22526.33</v>
      </c>
      <c r="E63" s="1" t="s">
        <v>90</v>
      </c>
      <c r="F63" s="1"/>
      <c r="G63" s="190" t="s">
        <v>343</v>
      </c>
      <c r="H63" s="182">
        <v>4</v>
      </c>
    </row>
    <row r="64" spans="1:8" ht="15" customHeight="1">
      <c r="A64" s="33">
        <v>45393</v>
      </c>
      <c r="B64" s="68" t="s">
        <v>344</v>
      </c>
      <c r="C64" s="2" t="s">
        <v>345</v>
      </c>
      <c r="D64" s="155">
        <v>17609.46</v>
      </c>
      <c r="E64" s="1" t="s">
        <v>98</v>
      </c>
      <c r="F64" s="1"/>
      <c r="G64" s="190" t="s">
        <v>346</v>
      </c>
      <c r="H64" s="182">
        <v>4</v>
      </c>
    </row>
    <row r="65" spans="1:8" ht="15" customHeight="1">
      <c r="A65" s="33">
        <v>45393</v>
      </c>
      <c r="B65" s="68" t="s">
        <v>347</v>
      </c>
      <c r="C65" s="2" t="s">
        <v>348</v>
      </c>
      <c r="D65" s="155">
        <v>5382.99</v>
      </c>
      <c r="E65" s="1" t="s">
        <v>349</v>
      </c>
      <c r="F65" s="1"/>
      <c r="G65" s="190" t="s">
        <v>350</v>
      </c>
      <c r="H65" s="182">
        <v>4</v>
      </c>
    </row>
    <row r="66" spans="1:8" ht="15" customHeight="1">
      <c r="A66" s="33">
        <v>45734</v>
      </c>
      <c r="B66" s="68" t="s">
        <v>351</v>
      </c>
      <c r="C66" s="2" t="s">
        <v>352</v>
      </c>
      <c r="D66" s="155">
        <v>31919.72</v>
      </c>
      <c r="E66" s="1" t="s">
        <v>168</v>
      </c>
      <c r="F66" s="1"/>
      <c r="G66" s="190" t="s">
        <v>353</v>
      </c>
      <c r="H66" s="182">
        <v>4</v>
      </c>
    </row>
    <row r="67" spans="1:8" ht="15" customHeight="1">
      <c r="A67" s="33">
        <v>45996</v>
      </c>
      <c r="B67" s="68" t="s">
        <v>354</v>
      </c>
      <c r="C67" s="2" t="s">
        <v>355</v>
      </c>
      <c r="D67" s="155">
        <v>6075.2</v>
      </c>
      <c r="E67" s="1" t="s">
        <v>356</v>
      </c>
      <c r="F67" s="1"/>
      <c r="G67" s="190" t="s">
        <v>357</v>
      </c>
      <c r="H67" s="182">
        <v>4</v>
      </c>
    </row>
    <row r="68" spans="1:8" ht="15" customHeight="1">
      <c r="A68" s="33">
        <v>45763</v>
      </c>
      <c r="B68" s="68" t="s">
        <v>358</v>
      </c>
      <c r="C68" s="2" t="s">
        <v>359</v>
      </c>
      <c r="D68" s="155">
        <v>225</v>
      </c>
      <c r="E68" s="1" t="s">
        <v>360</v>
      </c>
      <c r="F68" s="1"/>
      <c r="G68" s="190" t="s">
        <v>361</v>
      </c>
      <c r="H68" s="182">
        <v>4</v>
      </c>
    </row>
    <row r="69" spans="1:8" ht="15" customHeight="1">
      <c r="A69" s="33">
        <v>45763</v>
      </c>
      <c r="B69" s="68" t="s">
        <v>362</v>
      </c>
      <c r="C69" s="2" t="s">
        <v>363</v>
      </c>
      <c r="D69" s="155">
        <v>2000</v>
      </c>
      <c r="E69" s="1" t="s">
        <v>364</v>
      </c>
      <c r="F69" s="1"/>
      <c r="G69" s="190" t="s">
        <v>365</v>
      </c>
      <c r="H69" s="182">
        <v>4</v>
      </c>
    </row>
    <row r="70" spans="1:8" ht="15" customHeight="1">
      <c r="A70" s="33">
        <v>45810</v>
      </c>
      <c r="B70" s="68" t="s">
        <v>366</v>
      </c>
      <c r="C70" s="2" t="s">
        <v>367</v>
      </c>
      <c r="D70" s="155">
        <v>3427.71</v>
      </c>
      <c r="E70" s="1" t="s">
        <v>368</v>
      </c>
      <c r="F70" s="1"/>
      <c r="G70" s="190" t="s">
        <v>369</v>
      </c>
      <c r="H70" s="182">
        <v>3</v>
      </c>
    </row>
    <row r="71" spans="1:8" ht="15" customHeight="1">
      <c r="A71" s="33">
        <v>45996</v>
      </c>
      <c r="B71" s="68" t="s">
        <v>370</v>
      </c>
      <c r="C71" s="2" t="s">
        <v>371</v>
      </c>
      <c r="D71" s="155">
        <v>3575</v>
      </c>
      <c r="E71" s="1" t="s">
        <v>372</v>
      </c>
      <c r="F71" s="1"/>
      <c r="G71" s="190" t="s">
        <v>373</v>
      </c>
      <c r="H71" s="182">
        <v>4</v>
      </c>
    </row>
    <row r="72" spans="1:8" ht="15" customHeight="1">
      <c r="A72" s="33">
        <v>46015</v>
      </c>
      <c r="B72" s="68" t="s">
        <v>374</v>
      </c>
      <c r="C72" s="2" t="s">
        <v>375</v>
      </c>
      <c r="D72" s="155">
        <v>5253</v>
      </c>
      <c r="E72" s="1" t="s">
        <v>376</v>
      </c>
      <c r="F72" s="1"/>
      <c r="G72" s="190" t="s">
        <v>377</v>
      </c>
      <c r="H72" s="182">
        <v>4</v>
      </c>
    </row>
    <row r="73" spans="1:8" ht="15" customHeight="1" thickBot="1">
      <c r="A73" s="35">
        <v>45996</v>
      </c>
      <c r="B73" s="69" t="s">
        <v>378</v>
      </c>
      <c r="C73" s="36" t="s">
        <v>379</v>
      </c>
      <c r="D73" s="225">
        <v>450</v>
      </c>
      <c r="E73" s="42" t="s">
        <v>380</v>
      </c>
      <c r="F73" s="42"/>
      <c r="G73" s="226" t="s">
        <v>381</v>
      </c>
      <c r="H73" s="174">
        <v>4</v>
      </c>
    </row>
    <row r="74" spans="1:8" ht="13.5" thickBot="1">
      <c r="A74" s="108"/>
      <c r="B74" s="109"/>
      <c r="C74" s="110"/>
      <c r="D74" s="111">
        <f>SUM(D2:D73)</f>
        <v>3042810.0399999996</v>
      </c>
      <c r="E74" s="112"/>
      <c r="F74" s="45"/>
      <c r="G74" s="113"/>
      <c r="H74" s="114"/>
    </row>
    <row r="75" spans="1:8">
      <c r="D75" s="11"/>
      <c r="E75" s="12"/>
      <c r="F75" s="12"/>
    </row>
    <row r="76" spans="1:8">
      <c r="D76" s="13"/>
      <c r="F76"/>
    </row>
    <row r="77" spans="1:8">
      <c r="C77" t="s">
        <v>382</v>
      </c>
      <c r="D77" s="11">
        <f>SUM(D59:D73)</f>
        <v>178081.80000000002</v>
      </c>
      <c r="F77"/>
    </row>
    <row r="78" spans="1:8">
      <c r="C78" t="s">
        <v>383</v>
      </c>
      <c r="D78" s="13">
        <f>D43+D42+D44+D41</f>
        <v>799689.87</v>
      </c>
      <c r="F78"/>
    </row>
    <row r="79" spans="1:8">
      <c r="C79" t="s">
        <v>384</v>
      </c>
      <c r="D79" s="13">
        <f>SUM(D2:D40)+SUM(D45:D58)</f>
        <v>2065038.3699999999</v>
      </c>
      <c r="F79"/>
    </row>
    <row r="80" spans="1:8">
      <c r="F80"/>
    </row>
    <row r="81" spans="6:7">
      <c r="F81"/>
    </row>
    <row r="82" spans="6:7">
      <c r="F82"/>
      <c r="G82" s="128"/>
    </row>
    <row r="83" spans="6:7" ht="14.25" customHeight="1">
      <c r="F83"/>
    </row>
    <row r="84" spans="6:7">
      <c r="F84"/>
    </row>
    <row r="85" spans="6:7">
      <c r="F85"/>
    </row>
    <row r="86" spans="6:7">
      <c r="F86"/>
    </row>
    <row r="87" spans="6:7">
      <c r="F87"/>
    </row>
    <row r="88" spans="6:7">
      <c r="F88"/>
    </row>
    <row r="89" spans="6:7">
      <c r="F89"/>
    </row>
    <row r="90" spans="6:7">
      <c r="F90"/>
    </row>
    <row r="91" spans="6:7">
      <c r="F91"/>
    </row>
    <row r="92" spans="6:7">
      <c r="F92"/>
    </row>
    <row r="93" spans="6:7">
      <c r="F93"/>
    </row>
    <row r="94" spans="6:7">
      <c r="F94"/>
    </row>
    <row r="95" spans="6:7">
      <c r="F95"/>
    </row>
    <row r="96" spans="6:7">
      <c r="F96"/>
    </row>
    <row r="97" spans="6:6">
      <c r="F97"/>
    </row>
    <row r="98" spans="6:6">
      <c r="F98"/>
    </row>
    <row r="99" spans="6:6">
      <c r="F99"/>
    </row>
    <row r="100" spans="6:6">
      <c r="F100"/>
    </row>
    <row r="101" spans="6:6">
      <c r="F101"/>
    </row>
    <row r="102" spans="6:6">
      <c r="F102"/>
    </row>
    <row r="103" spans="6:6">
      <c r="F103"/>
    </row>
    <row r="104" spans="6:6">
      <c r="F104"/>
    </row>
    <row r="105" spans="6:6">
      <c r="F105"/>
    </row>
    <row r="106" spans="6:6">
      <c r="F106"/>
    </row>
    <row r="107" spans="6:6">
      <c r="F107"/>
    </row>
    <row r="108" spans="6:6">
      <c r="F108"/>
    </row>
    <row r="109" spans="6:6">
      <c r="F109"/>
    </row>
    <row r="110" spans="6:6">
      <c r="F110"/>
    </row>
    <row r="111" spans="6:6">
      <c r="F111"/>
    </row>
    <row r="112" spans="6:6">
      <c r="F112"/>
    </row>
    <row r="113" spans="6:6">
      <c r="F113"/>
    </row>
    <row r="114" spans="6:6">
      <c r="F114"/>
    </row>
    <row r="115" spans="6:6">
      <c r="F115"/>
    </row>
    <row r="116" spans="6:6">
      <c r="F116"/>
    </row>
    <row r="117" spans="6:6">
      <c r="F117"/>
    </row>
    <row r="118" spans="6:6">
      <c r="F118"/>
    </row>
    <row r="119" spans="6:6">
      <c r="F119"/>
    </row>
    <row r="120" spans="6:6">
      <c r="F120"/>
    </row>
    <row r="121" spans="6:6">
      <c r="F121"/>
    </row>
    <row r="122" spans="6:6">
      <c r="F122"/>
    </row>
    <row r="123" spans="6:6">
      <c r="F123"/>
    </row>
    <row r="124" spans="6:6">
      <c r="F124"/>
    </row>
    <row r="125" spans="6:6">
      <c r="F125"/>
    </row>
    <row r="126" spans="6:6">
      <c r="F126"/>
    </row>
    <row r="127" spans="6:6">
      <c r="F127"/>
    </row>
    <row r="128" spans="6:6">
      <c r="F128"/>
    </row>
    <row r="129" spans="6:6">
      <c r="F129"/>
    </row>
    <row r="130" spans="6:6">
      <c r="F130"/>
    </row>
    <row r="131" spans="6:6">
      <c r="F131"/>
    </row>
    <row r="132" spans="6:6">
      <c r="F132"/>
    </row>
    <row r="133" spans="6:6">
      <c r="F133"/>
    </row>
    <row r="134" spans="6:6">
      <c r="F134"/>
    </row>
    <row r="135" spans="6:6">
      <c r="F135"/>
    </row>
    <row r="136" spans="6:6">
      <c r="F136"/>
    </row>
    <row r="137" spans="6:6">
      <c r="F137"/>
    </row>
    <row r="138" spans="6:6">
      <c r="F138"/>
    </row>
    <row r="139" spans="6:6">
      <c r="F139"/>
    </row>
    <row r="140" spans="6:6">
      <c r="F140"/>
    </row>
    <row r="141" spans="6:6">
      <c r="F141"/>
    </row>
    <row r="142" spans="6:6">
      <c r="F142"/>
    </row>
    <row r="143" spans="6:6">
      <c r="F143"/>
    </row>
    <row r="144" spans="6:6">
      <c r="F144"/>
    </row>
    <row r="145" spans="6:6">
      <c r="F145"/>
    </row>
    <row r="146" spans="6:6">
      <c r="F146"/>
    </row>
    <row r="147" spans="6:6">
      <c r="F147"/>
    </row>
    <row r="148" spans="6:6">
      <c r="F148"/>
    </row>
    <row r="149" spans="6:6">
      <c r="F149"/>
    </row>
    <row r="150" spans="6:6">
      <c r="F150"/>
    </row>
    <row r="151" spans="6:6">
      <c r="F151"/>
    </row>
    <row r="152" spans="6:6">
      <c r="F152"/>
    </row>
    <row r="153" spans="6:6">
      <c r="F153"/>
    </row>
    <row r="154" spans="6:6">
      <c r="F154"/>
    </row>
    <row r="155" spans="6:6">
      <c r="F155"/>
    </row>
    <row r="156" spans="6:6">
      <c r="F156"/>
    </row>
    <row r="157" spans="6:6">
      <c r="F157"/>
    </row>
    <row r="158" spans="6:6">
      <c r="F158"/>
    </row>
    <row r="159" spans="6:6">
      <c r="F159"/>
    </row>
    <row r="160" spans="6:6">
      <c r="F160"/>
    </row>
    <row r="161" spans="6:6">
      <c r="F161"/>
    </row>
    <row r="162" spans="6:6">
      <c r="F162"/>
    </row>
    <row r="163" spans="6:6">
      <c r="F163"/>
    </row>
    <row r="164" spans="6:6">
      <c r="F164"/>
    </row>
    <row r="165" spans="6:6">
      <c r="F165"/>
    </row>
    <row r="166" spans="6:6">
      <c r="F166"/>
    </row>
    <row r="167" spans="6:6">
      <c r="F167"/>
    </row>
    <row r="168" spans="6:6">
      <c r="F168"/>
    </row>
    <row r="169" spans="6:6">
      <c r="F169"/>
    </row>
    <row r="170" spans="6:6">
      <c r="F170"/>
    </row>
    <row r="171" spans="6:6">
      <c r="F171"/>
    </row>
    <row r="172" spans="6:6">
      <c r="F172"/>
    </row>
    <row r="173" spans="6:6">
      <c r="F173"/>
    </row>
    <row r="174" spans="6:6">
      <c r="F174"/>
    </row>
    <row r="175" spans="6:6">
      <c r="F175"/>
    </row>
    <row r="176" spans="6:6">
      <c r="F176"/>
    </row>
    <row r="177" spans="6:6">
      <c r="F177"/>
    </row>
    <row r="178" spans="6:6">
      <c r="F178"/>
    </row>
    <row r="179" spans="6:6">
      <c r="F179"/>
    </row>
    <row r="180" spans="6:6">
      <c r="F180"/>
    </row>
    <row r="181" spans="6:6">
      <c r="F181"/>
    </row>
    <row r="182" spans="6:6">
      <c r="F182"/>
    </row>
    <row r="183" spans="6:6">
      <c r="F183"/>
    </row>
    <row r="184" spans="6:6">
      <c r="F184"/>
    </row>
    <row r="185" spans="6:6">
      <c r="F185"/>
    </row>
    <row r="186" spans="6:6">
      <c r="F186"/>
    </row>
    <row r="187" spans="6:6">
      <c r="F187"/>
    </row>
    <row r="188" spans="6:6">
      <c r="F188"/>
    </row>
    <row r="189" spans="6:6">
      <c r="F189"/>
    </row>
    <row r="190" spans="6:6">
      <c r="F190"/>
    </row>
    <row r="191" spans="6:6">
      <c r="F191"/>
    </row>
    <row r="192" spans="6:6">
      <c r="F192"/>
    </row>
    <row r="193" spans="6:6">
      <c r="F193"/>
    </row>
    <row r="194" spans="6:6">
      <c r="F194"/>
    </row>
    <row r="195" spans="6:6">
      <c r="F195"/>
    </row>
    <row r="196" spans="6:6">
      <c r="F196"/>
    </row>
    <row r="197" spans="6:6">
      <c r="F197"/>
    </row>
    <row r="198" spans="6:6">
      <c r="F198"/>
    </row>
    <row r="199" spans="6:6">
      <c r="F199"/>
    </row>
    <row r="200" spans="6:6">
      <c r="F200"/>
    </row>
    <row r="201" spans="6:6">
      <c r="F201"/>
    </row>
    <row r="202" spans="6:6">
      <c r="F202"/>
    </row>
    <row r="203" spans="6:6">
      <c r="F203"/>
    </row>
    <row r="204" spans="6:6">
      <c r="F204"/>
    </row>
    <row r="205" spans="6:6">
      <c r="F205"/>
    </row>
    <row r="206" spans="6:6">
      <c r="F206"/>
    </row>
    <row r="207" spans="6:6">
      <c r="F207"/>
    </row>
    <row r="208" spans="6:6">
      <c r="F208"/>
    </row>
    <row r="209" spans="6:6">
      <c r="F209"/>
    </row>
    <row r="210" spans="6:6">
      <c r="F210"/>
    </row>
    <row r="211" spans="6:6">
      <c r="F211"/>
    </row>
    <row r="212" spans="6:6">
      <c r="F212"/>
    </row>
    <row r="213" spans="6:6">
      <c r="F213"/>
    </row>
    <row r="214" spans="6:6">
      <c r="F214"/>
    </row>
    <row r="215" spans="6:6">
      <c r="F215"/>
    </row>
    <row r="216" spans="6:6">
      <c r="F216"/>
    </row>
    <row r="217" spans="6:6">
      <c r="F217"/>
    </row>
    <row r="218" spans="6:6">
      <c r="F218"/>
    </row>
    <row r="219" spans="6:6">
      <c r="F219"/>
    </row>
    <row r="220" spans="6:6">
      <c r="F220"/>
    </row>
    <row r="221" spans="6:6">
      <c r="F221"/>
    </row>
    <row r="222" spans="6:6">
      <c r="F222"/>
    </row>
    <row r="223" spans="6:6">
      <c r="F223"/>
    </row>
    <row r="224" spans="6:6">
      <c r="F224"/>
    </row>
    <row r="225" spans="6:6">
      <c r="F225"/>
    </row>
    <row r="226" spans="6:6">
      <c r="F226"/>
    </row>
    <row r="227" spans="6:6">
      <c r="F227"/>
    </row>
    <row r="228" spans="6:6">
      <c r="F228"/>
    </row>
    <row r="229" spans="6:6">
      <c r="F229"/>
    </row>
    <row r="230" spans="6:6">
      <c r="F230"/>
    </row>
    <row r="231" spans="6:6">
      <c r="F231"/>
    </row>
    <row r="232" spans="6:6">
      <c r="F232"/>
    </row>
    <row r="233" spans="6:6">
      <c r="F233"/>
    </row>
    <row r="234" spans="6:6">
      <c r="F234"/>
    </row>
    <row r="235" spans="6:6">
      <c r="F235"/>
    </row>
    <row r="236" spans="6:6">
      <c r="F236"/>
    </row>
    <row r="237" spans="6:6">
      <c r="F237"/>
    </row>
    <row r="238" spans="6:6">
      <c r="F238"/>
    </row>
    <row r="239" spans="6:6">
      <c r="F239"/>
    </row>
    <row r="240" spans="6:6">
      <c r="F240"/>
    </row>
    <row r="241" spans="6:6">
      <c r="F241"/>
    </row>
    <row r="242" spans="6:6">
      <c r="F242"/>
    </row>
    <row r="243" spans="6:6">
      <c r="F243"/>
    </row>
    <row r="244" spans="6:6">
      <c r="F244"/>
    </row>
    <row r="245" spans="6:6">
      <c r="F245"/>
    </row>
    <row r="246" spans="6:6">
      <c r="F246"/>
    </row>
    <row r="247" spans="6:6">
      <c r="F247"/>
    </row>
    <row r="248" spans="6:6">
      <c r="F248"/>
    </row>
    <row r="249" spans="6:6">
      <c r="F249"/>
    </row>
    <row r="250" spans="6:6">
      <c r="F250"/>
    </row>
    <row r="251" spans="6:6">
      <c r="F251"/>
    </row>
    <row r="252" spans="6:6">
      <c r="F252"/>
    </row>
    <row r="253" spans="6:6">
      <c r="F253"/>
    </row>
    <row r="254" spans="6:6">
      <c r="F254"/>
    </row>
    <row r="255" spans="6:6">
      <c r="F255"/>
    </row>
    <row r="256" spans="6:6">
      <c r="F256"/>
    </row>
    <row r="257" spans="6:6">
      <c r="F257"/>
    </row>
    <row r="258" spans="6:6">
      <c r="F258"/>
    </row>
    <row r="259" spans="6:6">
      <c r="F259"/>
    </row>
    <row r="260" spans="6:6">
      <c r="F260"/>
    </row>
    <row r="261" spans="6:6">
      <c r="F261"/>
    </row>
    <row r="262" spans="6:6">
      <c r="F262"/>
    </row>
    <row r="263" spans="6:6">
      <c r="F263"/>
    </row>
    <row r="264" spans="6:6">
      <c r="F264"/>
    </row>
    <row r="265" spans="6:6">
      <c r="F265"/>
    </row>
    <row r="266" spans="6:6">
      <c r="F266"/>
    </row>
    <row r="267" spans="6:6">
      <c r="F267"/>
    </row>
    <row r="268" spans="6:6">
      <c r="F268"/>
    </row>
    <row r="269" spans="6:6">
      <c r="F269"/>
    </row>
    <row r="270" spans="6:6">
      <c r="F270"/>
    </row>
    <row r="271" spans="6:6">
      <c r="F271"/>
    </row>
    <row r="272" spans="6:6">
      <c r="F272"/>
    </row>
    <row r="273" spans="6:6">
      <c r="F273"/>
    </row>
    <row r="274" spans="6:6">
      <c r="F274"/>
    </row>
    <row r="275" spans="6:6">
      <c r="F275"/>
    </row>
    <row r="276" spans="6:6">
      <c r="F276"/>
    </row>
    <row r="277" spans="6:6">
      <c r="F277"/>
    </row>
    <row r="278" spans="6:6">
      <c r="F278"/>
    </row>
    <row r="279" spans="6:6">
      <c r="F279"/>
    </row>
    <row r="280" spans="6:6">
      <c r="F280"/>
    </row>
    <row r="281" spans="6:6">
      <c r="F281"/>
    </row>
    <row r="282" spans="6:6">
      <c r="F282"/>
    </row>
    <row r="283" spans="6:6">
      <c r="F283"/>
    </row>
    <row r="284" spans="6:6">
      <c r="F284"/>
    </row>
    <row r="285" spans="6:6">
      <c r="F285"/>
    </row>
    <row r="286" spans="6:6">
      <c r="F286"/>
    </row>
    <row r="287" spans="6:6">
      <c r="F287"/>
    </row>
    <row r="288" spans="6:6">
      <c r="F288"/>
    </row>
    <row r="289" spans="6:6">
      <c r="F289"/>
    </row>
    <row r="290" spans="6:6">
      <c r="F290"/>
    </row>
    <row r="291" spans="6:6">
      <c r="F291"/>
    </row>
    <row r="292" spans="6:6">
      <c r="F292"/>
    </row>
    <row r="293" spans="6:6">
      <c r="F293"/>
    </row>
    <row r="294" spans="6:6">
      <c r="F294"/>
    </row>
    <row r="295" spans="6:6">
      <c r="F295"/>
    </row>
    <row r="296" spans="6:6">
      <c r="F296"/>
    </row>
    <row r="297" spans="6:6">
      <c r="F297"/>
    </row>
    <row r="298" spans="6:6">
      <c r="F298"/>
    </row>
    <row r="299" spans="6:6">
      <c r="F299"/>
    </row>
    <row r="300" spans="6:6">
      <c r="F300"/>
    </row>
    <row r="301" spans="6:6">
      <c r="F301"/>
    </row>
    <row r="302" spans="6:6">
      <c r="F302"/>
    </row>
    <row r="303" spans="6:6">
      <c r="F303"/>
    </row>
    <row r="304" spans="6:6">
      <c r="F304"/>
    </row>
    <row r="305" spans="6:6">
      <c r="F305"/>
    </row>
    <row r="306" spans="6:6">
      <c r="F306"/>
    </row>
    <row r="307" spans="6:6">
      <c r="F307"/>
    </row>
    <row r="308" spans="6:6">
      <c r="F308"/>
    </row>
    <row r="309" spans="6:6">
      <c r="F309"/>
    </row>
    <row r="310" spans="6:6">
      <c r="F310"/>
    </row>
    <row r="311" spans="6:6">
      <c r="F311"/>
    </row>
    <row r="312" spans="6:6">
      <c r="F312"/>
    </row>
    <row r="313" spans="6:6">
      <c r="F313"/>
    </row>
    <row r="314" spans="6:6">
      <c r="F314"/>
    </row>
    <row r="315" spans="6:6">
      <c r="F315"/>
    </row>
    <row r="316" spans="6:6">
      <c r="F316"/>
    </row>
    <row r="317" spans="6:6">
      <c r="F317"/>
    </row>
    <row r="318" spans="6:6">
      <c r="F318"/>
    </row>
    <row r="319" spans="6:6">
      <c r="F319"/>
    </row>
    <row r="320" spans="6:6">
      <c r="F320"/>
    </row>
    <row r="321" spans="6:6">
      <c r="F321"/>
    </row>
    <row r="322" spans="6:6">
      <c r="F322"/>
    </row>
    <row r="323" spans="6:6">
      <c r="F323"/>
    </row>
    <row r="324" spans="6:6">
      <c r="F324"/>
    </row>
    <row r="325" spans="6:6">
      <c r="F325"/>
    </row>
    <row r="326" spans="6:6">
      <c r="F326"/>
    </row>
    <row r="327" spans="6:6">
      <c r="F327"/>
    </row>
    <row r="328" spans="6:6">
      <c r="F328"/>
    </row>
    <row r="329" spans="6:6">
      <c r="F329"/>
    </row>
    <row r="330" spans="6:6">
      <c r="F330"/>
    </row>
    <row r="331" spans="6:6">
      <c r="F331"/>
    </row>
    <row r="332" spans="6:6">
      <c r="F332"/>
    </row>
    <row r="333" spans="6:6">
      <c r="F333"/>
    </row>
    <row r="334" spans="6:6">
      <c r="F334"/>
    </row>
    <row r="335" spans="6:6">
      <c r="F335"/>
    </row>
    <row r="336" spans="6:6">
      <c r="F336"/>
    </row>
    <row r="337" spans="6:6">
      <c r="F337"/>
    </row>
    <row r="338" spans="6:6">
      <c r="F338"/>
    </row>
    <row r="339" spans="6:6">
      <c r="F339"/>
    </row>
    <row r="340" spans="6:6">
      <c r="F340"/>
    </row>
    <row r="341" spans="6:6">
      <c r="F341"/>
    </row>
    <row r="342" spans="6:6">
      <c r="F342"/>
    </row>
    <row r="343" spans="6:6">
      <c r="F343"/>
    </row>
    <row r="344" spans="6:6">
      <c r="F344"/>
    </row>
    <row r="345" spans="6:6">
      <c r="F345"/>
    </row>
    <row r="346" spans="6:6">
      <c r="F346"/>
    </row>
    <row r="347" spans="6:6">
      <c r="F347"/>
    </row>
    <row r="348" spans="6:6">
      <c r="F348"/>
    </row>
    <row r="349" spans="6:6">
      <c r="F349"/>
    </row>
    <row r="350" spans="6:6">
      <c r="F350"/>
    </row>
    <row r="351" spans="6:6">
      <c r="F351"/>
    </row>
    <row r="352" spans="6:6">
      <c r="F352"/>
    </row>
    <row r="353" spans="6:6">
      <c r="F353"/>
    </row>
    <row r="354" spans="6:6">
      <c r="F354"/>
    </row>
    <row r="355" spans="6:6">
      <c r="F355"/>
    </row>
    <row r="356" spans="6:6">
      <c r="F356"/>
    </row>
    <row r="357" spans="6:6">
      <c r="F357"/>
    </row>
    <row r="358" spans="6:6">
      <c r="F358"/>
    </row>
    <row r="359" spans="6:6">
      <c r="F359"/>
    </row>
    <row r="360" spans="6:6">
      <c r="F360"/>
    </row>
    <row r="361" spans="6:6">
      <c r="F361"/>
    </row>
    <row r="362" spans="6:6">
      <c r="F362"/>
    </row>
    <row r="363" spans="6:6">
      <c r="F363"/>
    </row>
    <row r="364" spans="6:6">
      <c r="F364"/>
    </row>
    <row r="365" spans="6:6">
      <c r="F365"/>
    </row>
    <row r="366" spans="6:6">
      <c r="F366"/>
    </row>
    <row r="367" spans="6:6">
      <c r="F367"/>
    </row>
    <row r="368" spans="6:6">
      <c r="F368"/>
    </row>
    <row r="369" spans="6:6">
      <c r="F369"/>
    </row>
    <row r="370" spans="6:6">
      <c r="F370"/>
    </row>
    <row r="371" spans="6:6">
      <c r="F371"/>
    </row>
    <row r="372" spans="6:6">
      <c r="F372"/>
    </row>
    <row r="373" spans="6:6">
      <c r="F373"/>
    </row>
    <row r="374" spans="6:6">
      <c r="F374"/>
    </row>
    <row r="375" spans="6:6">
      <c r="F375"/>
    </row>
    <row r="376" spans="6:6">
      <c r="F376"/>
    </row>
    <row r="377" spans="6:6">
      <c r="F377"/>
    </row>
    <row r="378" spans="6:6">
      <c r="F378"/>
    </row>
    <row r="379" spans="6:6">
      <c r="F379"/>
    </row>
    <row r="380" spans="6:6">
      <c r="F380"/>
    </row>
    <row r="381" spans="6:6">
      <c r="F381"/>
    </row>
    <row r="382" spans="6:6">
      <c r="F382"/>
    </row>
    <row r="383" spans="6:6">
      <c r="F383"/>
    </row>
    <row r="384" spans="6:6">
      <c r="F384"/>
    </row>
    <row r="385" spans="6:6">
      <c r="F385"/>
    </row>
    <row r="386" spans="6:6">
      <c r="F386"/>
    </row>
    <row r="387" spans="6:6">
      <c r="F387"/>
    </row>
    <row r="388" spans="6:6">
      <c r="F388"/>
    </row>
    <row r="389" spans="6:6">
      <c r="F389"/>
    </row>
    <row r="390" spans="6:6">
      <c r="F390"/>
    </row>
    <row r="391" spans="6:6">
      <c r="F391"/>
    </row>
    <row r="392" spans="6:6">
      <c r="F392"/>
    </row>
    <row r="393" spans="6:6">
      <c r="F393"/>
    </row>
    <row r="394" spans="6:6">
      <c r="F394"/>
    </row>
    <row r="395" spans="6:6">
      <c r="F395"/>
    </row>
    <row r="396" spans="6:6">
      <c r="F396"/>
    </row>
    <row r="397" spans="6:6">
      <c r="F397"/>
    </row>
    <row r="398" spans="6:6">
      <c r="F398"/>
    </row>
    <row r="399" spans="6:6">
      <c r="F399"/>
    </row>
    <row r="400" spans="6:6">
      <c r="F400"/>
    </row>
    <row r="401" spans="6:6">
      <c r="F401"/>
    </row>
    <row r="402" spans="6:6">
      <c r="F402"/>
    </row>
    <row r="403" spans="6:6">
      <c r="F403"/>
    </row>
    <row r="404" spans="6:6">
      <c r="F404"/>
    </row>
    <row r="405" spans="6:6">
      <c r="F405"/>
    </row>
    <row r="406" spans="6:6">
      <c r="F406"/>
    </row>
    <row r="407" spans="6:6">
      <c r="F407"/>
    </row>
    <row r="408" spans="6:6">
      <c r="F408"/>
    </row>
    <row r="409" spans="6:6">
      <c r="F409"/>
    </row>
    <row r="410" spans="6:6">
      <c r="F410"/>
    </row>
    <row r="411" spans="6:6">
      <c r="F411"/>
    </row>
    <row r="412" spans="6:6">
      <c r="F412"/>
    </row>
    <row r="413" spans="6:6">
      <c r="F413"/>
    </row>
    <row r="414" spans="6:6">
      <c r="F414"/>
    </row>
    <row r="415" spans="6:6">
      <c r="F415"/>
    </row>
    <row r="416" spans="6:6">
      <c r="F416"/>
    </row>
    <row r="417" spans="6:6">
      <c r="F417"/>
    </row>
    <row r="418" spans="6:6">
      <c r="F418"/>
    </row>
    <row r="419" spans="6:6">
      <c r="F419"/>
    </row>
    <row r="420" spans="6:6">
      <c r="F420"/>
    </row>
    <row r="421" spans="6:6">
      <c r="F421"/>
    </row>
    <row r="422" spans="6:6">
      <c r="F422"/>
    </row>
    <row r="423" spans="6:6">
      <c r="F423"/>
    </row>
    <row r="424" spans="6:6">
      <c r="F424"/>
    </row>
    <row r="425" spans="6:6">
      <c r="F425"/>
    </row>
    <row r="426" spans="6:6">
      <c r="F426"/>
    </row>
    <row r="427" spans="6:6">
      <c r="F427"/>
    </row>
    <row r="428" spans="6:6">
      <c r="F428"/>
    </row>
    <row r="429" spans="6:6">
      <c r="F429"/>
    </row>
    <row r="430" spans="6:6">
      <c r="F430"/>
    </row>
    <row r="431" spans="6:6">
      <c r="F431"/>
    </row>
    <row r="432" spans="6:6">
      <c r="F432"/>
    </row>
    <row r="433" spans="6:6">
      <c r="F433"/>
    </row>
    <row r="434" spans="6:6">
      <c r="F434"/>
    </row>
    <row r="435" spans="6:6">
      <c r="F435"/>
    </row>
    <row r="436" spans="6:6">
      <c r="F436"/>
    </row>
    <row r="437" spans="6:6">
      <c r="F437"/>
    </row>
    <row r="438" spans="6:6">
      <c r="F438"/>
    </row>
    <row r="439" spans="6:6">
      <c r="F439"/>
    </row>
    <row r="440" spans="6:6">
      <c r="F440"/>
    </row>
    <row r="441" spans="6:6">
      <c r="F441"/>
    </row>
    <row r="442" spans="6:6">
      <c r="F442"/>
    </row>
    <row r="443" spans="6:6">
      <c r="F443"/>
    </row>
    <row r="444" spans="6:6">
      <c r="F444"/>
    </row>
    <row r="445" spans="6:6">
      <c r="F445"/>
    </row>
    <row r="446" spans="6:6">
      <c r="F446"/>
    </row>
    <row r="447" spans="6:6">
      <c r="F447"/>
    </row>
    <row r="448" spans="6:6">
      <c r="F448"/>
    </row>
    <row r="449" spans="6:6">
      <c r="F449"/>
    </row>
    <row r="450" spans="6:6">
      <c r="F450"/>
    </row>
    <row r="451" spans="6:6">
      <c r="F451"/>
    </row>
    <row r="452" spans="6:6">
      <c r="F452"/>
    </row>
    <row r="453" spans="6:6">
      <c r="F453"/>
    </row>
    <row r="454" spans="6:6">
      <c r="F454"/>
    </row>
    <row r="455" spans="6:6">
      <c r="F455"/>
    </row>
    <row r="456" spans="6:6">
      <c r="F456"/>
    </row>
    <row r="457" spans="6:6">
      <c r="F457"/>
    </row>
    <row r="458" spans="6:6">
      <c r="F458"/>
    </row>
    <row r="459" spans="6:6">
      <c r="F459"/>
    </row>
    <row r="460" spans="6:6">
      <c r="F460"/>
    </row>
    <row r="461" spans="6:6">
      <c r="F461"/>
    </row>
    <row r="462" spans="6:6">
      <c r="F462"/>
    </row>
    <row r="463" spans="6:6">
      <c r="F463"/>
    </row>
    <row r="464" spans="6:6">
      <c r="F464"/>
    </row>
    <row r="465" spans="6:6">
      <c r="F465"/>
    </row>
    <row r="466" spans="6:6">
      <c r="F466"/>
    </row>
    <row r="467" spans="6:6">
      <c r="F467"/>
    </row>
    <row r="468" spans="6:6">
      <c r="F468"/>
    </row>
    <row r="469" spans="6:6">
      <c r="F469"/>
    </row>
    <row r="470" spans="6:6">
      <c r="F470"/>
    </row>
    <row r="471" spans="6:6">
      <c r="F471"/>
    </row>
    <row r="472" spans="6:6">
      <c r="F472"/>
    </row>
    <row r="473" spans="6:6">
      <c r="F473"/>
    </row>
    <row r="474" spans="6:6">
      <c r="F474"/>
    </row>
    <row r="475" spans="6:6">
      <c r="F475"/>
    </row>
    <row r="476" spans="6:6">
      <c r="F476"/>
    </row>
    <row r="477" spans="6:6">
      <c r="F477"/>
    </row>
    <row r="478" spans="6:6">
      <c r="F478"/>
    </row>
    <row r="479" spans="6:6">
      <c r="F479"/>
    </row>
    <row r="480" spans="6:6">
      <c r="F480"/>
    </row>
    <row r="481" spans="6:6">
      <c r="F481"/>
    </row>
    <row r="482" spans="6:6">
      <c r="F482"/>
    </row>
    <row r="483" spans="6:6">
      <c r="F483"/>
    </row>
    <row r="484" spans="6:6">
      <c r="F484"/>
    </row>
    <row r="485" spans="6:6">
      <c r="F485"/>
    </row>
    <row r="486" spans="6:6">
      <c r="F486"/>
    </row>
    <row r="487" spans="6:6">
      <c r="F487"/>
    </row>
    <row r="488" spans="6:6">
      <c r="F488"/>
    </row>
    <row r="489" spans="6:6">
      <c r="F489"/>
    </row>
    <row r="490" spans="6:6">
      <c r="F490"/>
    </row>
    <row r="491" spans="6:6">
      <c r="F491"/>
    </row>
    <row r="492" spans="6:6">
      <c r="F492"/>
    </row>
    <row r="493" spans="6:6">
      <c r="F493"/>
    </row>
    <row r="494" spans="6:6">
      <c r="F494"/>
    </row>
    <row r="495" spans="6:6">
      <c r="F495"/>
    </row>
    <row r="496" spans="6:6">
      <c r="F496"/>
    </row>
    <row r="497" spans="6:6">
      <c r="F497"/>
    </row>
    <row r="498" spans="6:6">
      <c r="F498"/>
    </row>
    <row r="499" spans="6:6">
      <c r="F499"/>
    </row>
    <row r="500" spans="6:6">
      <c r="F500"/>
    </row>
    <row r="501" spans="6:6">
      <c r="F501"/>
    </row>
    <row r="502" spans="6:6">
      <c r="F502"/>
    </row>
    <row r="503" spans="6:6">
      <c r="F503"/>
    </row>
    <row r="504" spans="6:6">
      <c r="F504"/>
    </row>
    <row r="505" spans="6:6">
      <c r="F505"/>
    </row>
    <row r="506" spans="6:6">
      <c r="F506"/>
    </row>
    <row r="507" spans="6:6">
      <c r="F507"/>
    </row>
    <row r="508" spans="6:6">
      <c r="F508"/>
    </row>
    <row r="509" spans="6:6">
      <c r="F509"/>
    </row>
    <row r="510" spans="6:6">
      <c r="F510"/>
    </row>
    <row r="511" spans="6:6">
      <c r="F511"/>
    </row>
    <row r="512" spans="6:6">
      <c r="F512"/>
    </row>
    <row r="513" spans="6:6">
      <c r="F513"/>
    </row>
    <row r="514" spans="6:6">
      <c r="F514"/>
    </row>
    <row r="515" spans="6:6">
      <c r="F515"/>
    </row>
    <row r="516" spans="6:6">
      <c r="F516"/>
    </row>
    <row r="517" spans="6:6">
      <c r="F517"/>
    </row>
    <row r="518" spans="6:6">
      <c r="F518"/>
    </row>
    <row r="519" spans="6:6">
      <c r="F519"/>
    </row>
    <row r="520" spans="6:6">
      <c r="F520"/>
    </row>
    <row r="521" spans="6:6">
      <c r="F521"/>
    </row>
    <row r="522" spans="6:6">
      <c r="F522"/>
    </row>
    <row r="523" spans="6:6">
      <c r="F523"/>
    </row>
    <row r="524" spans="6:6">
      <c r="F524"/>
    </row>
    <row r="525" spans="6:6">
      <c r="F525"/>
    </row>
    <row r="526" spans="6:6">
      <c r="F526"/>
    </row>
    <row r="527" spans="6:6">
      <c r="F527"/>
    </row>
    <row r="528" spans="6:6">
      <c r="F528"/>
    </row>
    <row r="529" spans="6:6">
      <c r="F529"/>
    </row>
    <row r="530" spans="6:6">
      <c r="F530"/>
    </row>
    <row r="531" spans="6:6">
      <c r="F531"/>
    </row>
    <row r="532" spans="6:6">
      <c r="F532"/>
    </row>
    <row r="533" spans="6:6">
      <c r="F533"/>
    </row>
    <row r="534" spans="6:6">
      <c r="F534"/>
    </row>
    <row r="535" spans="6:6">
      <c r="F535"/>
    </row>
    <row r="536" spans="6:6">
      <c r="F536"/>
    </row>
    <row r="537" spans="6:6">
      <c r="F537"/>
    </row>
    <row r="538" spans="6:6">
      <c r="F538"/>
    </row>
    <row r="539" spans="6:6">
      <c r="F539"/>
    </row>
    <row r="540" spans="6:6">
      <c r="F540"/>
    </row>
    <row r="541" spans="6:6">
      <c r="F541"/>
    </row>
    <row r="542" spans="6:6">
      <c r="F542"/>
    </row>
    <row r="543" spans="6:6">
      <c r="F543"/>
    </row>
    <row r="544" spans="6:6">
      <c r="F544"/>
    </row>
    <row r="545" spans="6:6">
      <c r="F545"/>
    </row>
    <row r="546" spans="6:6">
      <c r="F546"/>
    </row>
    <row r="547" spans="6:6">
      <c r="F547"/>
    </row>
    <row r="548" spans="6:6">
      <c r="F548"/>
    </row>
    <row r="549" spans="6:6">
      <c r="F549"/>
    </row>
    <row r="550" spans="6:6">
      <c r="F550"/>
    </row>
    <row r="551" spans="6:6">
      <c r="F551"/>
    </row>
    <row r="552" spans="6:6">
      <c r="F552"/>
    </row>
    <row r="553" spans="6:6">
      <c r="F553"/>
    </row>
    <row r="554" spans="6:6">
      <c r="F554"/>
    </row>
    <row r="555" spans="6:6">
      <c r="F555"/>
    </row>
    <row r="556" spans="6:6">
      <c r="F556"/>
    </row>
    <row r="557" spans="6:6">
      <c r="F557"/>
    </row>
    <row r="558" spans="6:6">
      <c r="F558"/>
    </row>
    <row r="559" spans="6:6">
      <c r="F559"/>
    </row>
    <row r="560" spans="6:6">
      <c r="F560"/>
    </row>
    <row r="561" spans="6:6">
      <c r="F561"/>
    </row>
    <row r="562" spans="6:6">
      <c r="F562"/>
    </row>
    <row r="563" spans="6:6">
      <c r="F563"/>
    </row>
    <row r="564" spans="6:6">
      <c r="F564"/>
    </row>
    <row r="565" spans="6:6">
      <c r="F565"/>
    </row>
    <row r="566" spans="6:6">
      <c r="F566"/>
    </row>
    <row r="567" spans="6:6">
      <c r="F567"/>
    </row>
    <row r="568" spans="6:6">
      <c r="F568"/>
    </row>
    <row r="569" spans="6:6">
      <c r="F569"/>
    </row>
    <row r="570" spans="6:6">
      <c r="F570"/>
    </row>
    <row r="571" spans="6:6">
      <c r="F571"/>
    </row>
    <row r="572" spans="6:6">
      <c r="F572"/>
    </row>
    <row r="573" spans="6:6">
      <c r="F573"/>
    </row>
    <row r="574" spans="6:6">
      <c r="F574"/>
    </row>
    <row r="575" spans="6:6">
      <c r="F575"/>
    </row>
    <row r="576" spans="6:6">
      <c r="F576"/>
    </row>
    <row r="577" spans="6:6">
      <c r="F577"/>
    </row>
    <row r="578" spans="6:6">
      <c r="F578"/>
    </row>
    <row r="579" spans="6:6">
      <c r="F579"/>
    </row>
    <row r="580" spans="6:6">
      <c r="F580"/>
    </row>
    <row r="581" spans="6:6">
      <c r="F581"/>
    </row>
    <row r="582" spans="6:6">
      <c r="F582"/>
    </row>
    <row r="583" spans="6:6">
      <c r="F583"/>
    </row>
    <row r="584" spans="6:6">
      <c r="F584"/>
    </row>
    <row r="585" spans="6:6">
      <c r="F585"/>
    </row>
    <row r="586" spans="6:6">
      <c r="F586"/>
    </row>
    <row r="587" spans="6:6">
      <c r="F587"/>
    </row>
    <row r="588" spans="6:6">
      <c r="F588"/>
    </row>
    <row r="589" spans="6:6">
      <c r="F589"/>
    </row>
    <row r="590" spans="6:6">
      <c r="F590"/>
    </row>
    <row r="591" spans="6:6">
      <c r="F591"/>
    </row>
    <row r="592" spans="6:6">
      <c r="F592"/>
    </row>
    <row r="593" spans="6:6">
      <c r="F593"/>
    </row>
    <row r="594" spans="6:6">
      <c r="F594"/>
    </row>
    <row r="595" spans="6:6">
      <c r="F595"/>
    </row>
    <row r="596" spans="6:6">
      <c r="F596"/>
    </row>
    <row r="597" spans="6:6">
      <c r="F597"/>
    </row>
    <row r="598" spans="6:6">
      <c r="F598"/>
    </row>
    <row r="599" spans="6:6">
      <c r="F599"/>
    </row>
    <row r="600" spans="6:6">
      <c r="F600"/>
    </row>
    <row r="601" spans="6:6">
      <c r="F601"/>
    </row>
    <row r="602" spans="6:6">
      <c r="F602"/>
    </row>
    <row r="603" spans="6:6">
      <c r="F603"/>
    </row>
    <row r="604" spans="6:6">
      <c r="F604"/>
    </row>
    <row r="605" spans="6:6">
      <c r="F605"/>
    </row>
    <row r="606" spans="6:6">
      <c r="F606"/>
    </row>
    <row r="607" spans="6:6">
      <c r="F607"/>
    </row>
    <row r="608" spans="6:6">
      <c r="F608"/>
    </row>
    <row r="609" spans="6:6">
      <c r="F609"/>
    </row>
    <row r="610" spans="6:6">
      <c r="F610"/>
    </row>
    <row r="611" spans="6:6">
      <c r="F611"/>
    </row>
    <row r="612" spans="6:6">
      <c r="F612"/>
    </row>
    <row r="613" spans="6:6">
      <c r="F613"/>
    </row>
    <row r="614" spans="6:6">
      <c r="F614"/>
    </row>
    <row r="615" spans="6:6">
      <c r="F615"/>
    </row>
    <row r="616" spans="6:6">
      <c r="F616"/>
    </row>
    <row r="617" spans="6:6">
      <c r="F617"/>
    </row>
    <row r="618" spans="6:6">
      <c r="F618"/>
    </row>
    <row r="619" spans="6:6">
      <c r="F619"/>
    </row>
    <row r="620" spans="6:6">
      <c r="F620"/>
    </row>
    <row r="621" spans="6:6">
      <c r="F621"/>
    </row>
    <row r="622" spans="6:6">
      <c r="F622"/>
    </row>
    <row r="623" spans="6:6">
      <c r="F623"/>
    </row>
    <row r="624" spans="6:6">
      <c r="F624"/>
    </row>
    <row r="625" spans="6:6">
      <c r="F625"/>
    </row>
    <row r="626" spans="6:6">
      <c r="F626"/>
    </row>
    <row r="627" spans="6:6">
      <c r="F627"/>
    </row>
    <row r="628" spans="6:6">
      <c r="F628"/>
    </row>
    <row r="629" spans="6:6">
      <c r="F629"/>
    </row>
    <row r="630" spans="6:6">
      <c r="F630"/>
    </row>
    <row r="631" spans="6:6">
      <c r="F631"/>
    </row>
    <row r="632" spans="6:6">
      <c r="F632"/>
    </row>
    <row r="633" spans="6:6">
      <c r="F633"/>
    </row>
    <row r="634" spans="6:6">
      <c r="F634"/>
    </row>
    <row r="635" spans="6:6">
      <c r="F635"/>
    </row>
    <row r="636" spans="6:6">
      <c r="F636"/>
    </row>
    <row r="637" spans="6:6">
      <c r="F637"/>
    </row>
    <row r="638" spans="6:6">
      <c r="F638"/>
    </row>
    <row r="639" spans="6:6">
      <c r="F639"/>
    </row>
    <row r="640" spans="6:6">
      <c r="F640"/>
    </row>
    <row r="641" spans="6:6">
      <c r="F641"/>
    </row>
    <row r="642" spans="6:6">
      <c r="F642"/>
    </row>
    <row r="643" spans="6:6">
      <c r="F643"/>
    </row>
    <row r="644" spans="6:6">
      <c r="F644"/>
    </row>
    <row r="645" spans="6:6">
      <c r="F645"/>
    </row>
    <row r="646" spans="6:6">
      <c r="F646"/>
    </row>
    <row r="647" spans="6:6">
      <c r="F647"/>
    </row>
    <row r="648" spans="6:6">
      <c r="F648"/>
    </row>
    <row r="649" spans="6:6">
      <c r="F649"/>
    </row>
    <row r="650" spans="6:6">
      <c r="F650"/>
    </row>
    <row r="651" spans="6:6">
      <c r="F651"/>
    </row>
    <row r="652" spans="6:6">
      <c r="F652"/>
    </row>
    <row r="653" spans="6:6">
      <c r="F653"/>
    </row>
    <row r="654" spans="6:6">
      <c r="F654"/>
    </row>
    <row r="655" spans="6:6">
      <c r="F655"/>
    </row>
    <row r="656" spans="6:6">
      <c r="F656"/>
    </row>
    <row r="657" spans="6:6">
      <c r="F657"/>
    </row>
    <row r="658" spans="6:6">
      <c r="F658"/>
    </row>
    <row r="659" spans="6:6">
      <c r="F659"/>
    </row>
    <row r="660" spans="6:6">
      <c r="F660"/>
    </row>
    <row r="661" spans="6:6">
      <c r="F661"/>
    </row>
    <row r="662" spans="6:6">
      <c r="F662"/>
    </row>
    <row r="663" spans="6:6">
      <c r="F663"/>
    </row>
    <row r="664" spans="6:6">
      <c r="F664"/>
    </row>
    <row r="665" spans="6:6">
      <c r="F665"/>
    </row>
    <row r="666" spans="6:6">
      <c r="F666"/>
    </row>
    <row r="667" spans="6:6">
      <c r="F667"/>
    </row>
    <row r="668" spans="6:6">
      <c r="F668"/>
    </row>
    <row r="669" spans="6:6">
      <c r="F669"/>
    </row>
    <row r="670" spans="6:6">
      <c r="F670"/>
    </row>
    <row r="671" spans="6:6">
      <c r="F671"/>
    </row>
    <row r="672" spans="6:6">
      <c r="F672"/>
    </row>
    <row r="673" spans="6:6">
      <c r="F673"/>
    </row>
    <row r="674" spans="6:6">
      <c r="F674"/>
    </row>
    <row r="675" spans="6:6">
      <c r="F675"/>
    </row>
    <row r="676" spans="6:6">
      <c r="F676"/>
    </row>
    <row r="677" spans="6:6">
      <c r="F677"/>
    </row>
    <row r="678" spans="6:6">
      <c r="F678"/>
    </row>
    <row r="679" spans="6:6">
      <c r="F679"/>
    </row>
    <row r="680" spans="6:6">
      <c r="F680"/>
    </row>
    <row r="681" spans="6:6">
      <c r="F681"/>
    </row>
    <row r="682" spans="6:6">
      <c r="F682"/>
    </row>
    <row r="683" spans="6:6">
      <c r="F683"/>
    </row>
    <row r="684" spans="6:6">
      <c r="F684"/>
    </row>
    <row r="685" spans="6:6">
      <c r="F685"/>
    </row>
    <row r="686" spans="6:6">
      <c r="F686"/>
    </row>
    <row r="687" spans="6:6">
      <c r="F687"/>
    </row>
    <row r="688" spans="6:6">
      <c r="F688"/>
    </row>
    <row r="689" spans="6:6">
      <c r="F689"/>
    </row>
    <row r="690" spans="6:6">
      <c r="F690"/>
    </row>
    <row r="691" spans="6:6">
      <c r="F691"/>
    </row>
    <row r="692" spans="6:6">
      <c r="F692"/>
    </row>
    <row r="693" spans="6:6">
      <c r="F693"/>
    </row>
    <row r="694" spans="6:6">
      <c r="F694"/>
    </row>
    <row r="695" spans="6:6">
      <c r="F695"/>
    </row>
    <row r="696" spans="6:6">
      <c r="F696"/>
    </row>
    <row r="697" spans="6:6">
      <c r="F697"/>
    </row>
    <row r="698" spans="6:6">
      <c r="F698"/>
    </row>
    <row r="699" spans="6:6">
      <c r="F699"/>
    </row>
    <row r="700" spans="6:6">
      <c r="F700"/>
    </row>
    <row r="701" spans="6:6">
      <c r="F701"/>
    </row>
    <row r="702" spans="6:6">
      <c r="F702"/>
    </row>
    <row r="703" spans="6:6">
      <c r="F703"/>
    </row>
    <row r="704" spans="6:6">
      <c r="F704"/>
    </row>
    <row r="705" spans="6:6">
      <c r="F705"/>
    </row>
    <row r="706" spans="6:6">
      <c r="F706"/>
    </row>
    <row r="707" spans="6:6">
      <c r="F707"/>
    </row>
    <row r="708" spans="6:6">
      <c r="F708"/>
    </row>
    <row r="709" spans="6:6">
      <c r="F709"/>
    </row>
    <row r="710" spans="6:6">
      <c r="F710"/>
    </row>
    <row r="711" spans="6:6">
      <c r="F711"/>
    </row>
    <row r="712" spans="6:6">
      <c r="F712"/>
    </row>
    <row r="713" spans="6:6">
      <c r="F713"/>
    </row>
    <row r="714" spans="6:6">
      <c r="F714"/>
    </row>
    <row r="715" spans="6:6">
      <c r="F715"/>
    </row>
    <row r="716" spans="6:6">
      <c r="F716"/>
    </row>
    <row r="717" spans="6:6">
      <c r="F717"/>
    </row>
    <row r="718" spans="6:6">
      <c r="F718"/>
    </row>
    <row r="719" spans="6:6">
      <c r="F719"/>
    </row>
    <row r="720" spans="6:6">
      <c r="F720"/>
    </row>
    <row r="721" spans="6:6">
      <c r="F721"/>
    </row>
    <row r="722" spans="6:6">
      <c r="F722"/>
    </row>
    <row r="723" spans="6:6">
      <c r="F723"/>
    </row>
    <row r="724" spans="6:6">
      <c r="F724"/>
    </row>
    <row r="725" spans="6:6">
      <c r="F725"/>
    </row>
    <row r="726" spans="6:6">
      <c r="F726"/>
    </row>
    <row r="727" spans="6:6">
      <c r="F727"/>
    </row>
    <row r="728" spans="6:6">
      <c r="F728"/>
    </row>
    <row r="729" spans="6:6">
      <c r="F729"/>
    </row>
    <row r="730" spans="6:6">
      <c r="F730"/>
    </row>
    <row r="731" spans="6:6">
      <c r="F731"/>
    </row>
    <row r="732" spans="6:6">
      <c r="F732"/>
    </row>
    <row r="733" spans="6:6">
      <c r="F733"/>
    </row>
    <row r="734" spans="6:6">
      <c r="F734"/>
    </row>
    <row r="735" spans="6:6">
      <c r="F735"/>
    </row>
    <row r="736" spans="6:6">
      <c r="F736"/>
    </row>
    <row r="737" spans="6:6">
      <c r="F737"/>
    </row>
    <row r="738" spans="6:6">
      <c r="F738"/>
    </row>
    <row r="739" spans="6:6">
      <c r="F739"/>
    </row>
    <row r="740" spans="6:6">
      <c r="F740"/>
    </row>
    <row r="741" spans="6:6">
      <c r="F741"/>
    </row>
    <row r="742" spans="6:6">
      <c r="F742"/>
    </row>
    <row r="743" spans="6:6">
      <c r="F743"/>
    </row>
    <row r="744" spans="6:6">
      <c r="F744"/>
    </row>
    <row r="745" spans="6:6">
      <c r="F745"/>
    </row>
    <row r="746" spans="6:6">
      <c r="F746"/>
    </row>
    <row r="747" spans="6:6">
      <c r="F747"/>
    </row>
    <row r="748" spans="6:6">
      <c r="F748"/>
    </row>
    <row r="749" spans="6:6">
      <c r="F749"/>
    </row>
    <row r="750" spans="6:6">
      <c r="F750"/>
    </row>
    <row r="751" spans="6:6">
      <c r="F751"/>
    </row>
    <row r="752" spans="6:6">
      <c r="F752"/>
    </row>
    <row r="753" spans="6:6">
      <c r="F753"/>
    </row>
    <row r="754" spans="6:6">
      <c r="F754"/>
    </row>
    <row r="755" spans="6:6">
      <c r="F755"/>
    </row>
    <row r="756" spans="6:6">
      <c r="F756"/>
    </row>
    <row r="757" spans="6:6">
      <c r="F757"/>
    </row>
    <row r="758" spans="6:6">
      <c r="F758"/>
    </row>
    <row r="759" spans="6:6">
      <c r="F759"/>
    </row>
    <row r="760" spans="6:6">
      <c r="F760"/>
    </row>
    <row r="761" spans="6:6">
      <c r="F761"/>
    </row>
    <row r="762" spans="6:6">
      <c r="F762"/>
    </row>
    <row r="763" spans="6:6">
      <c r="F763"/>
    </row>
    <row r="764" spans="6:6">
      <c r="F764"/>
    </row>
    <row r="765" spans="6:6">
      <c r="F765"/>
    </row>
    <row r="766" spans="6:6">
      <c r="F766"/>
    </row>
    <row r="767" spans="6:6">
      <c r="F767"/>
    </row>
    <row r="768" spans="6:6">
      <c r="F768"/>
    </row>
    <row r="769" spans="6:6">
      <c r="F769"/>
    </row>
    <row r="770" spans="6:6">
      <c r="F770"/>
    </row>
    <row r="771" spans="6:6">
      <c r="F771"/>
    </row>
    <row r="772" spans="6:6">
      <c r="F772"/>
    </row>
    <row r="773" spans="6:6">
      <c r="F773"/>
    </row>
    <row r="774" spans="6:6">
      <c r="F774"/>
    </row>
    <row r="775" spans="6:6">
      <c r="F775"/>
    </row>
    <row r="776" spans="6:6">
      <c r="F776"/>
    </row>
    <row r="777" spans="6:6">
      <c r="F777"/>
    </row>
    <row r="778" spans="6:6">
      <c r="F778"/>
    </row>
    <row r="779" spans="6:6">
      <c r="F779"/>
    </row>
    <row r="780" spans="6:6">
      <c r="F780"/>
    </row>
    <row r="781" spans="6:6">
      <c r="F781"/>
    </row>
    <row r="782" spans="6:6">
      <c r="F782"/>
    </row>
    <row r="783" spans="6:6">
      <c r="F783"/>
    </row>
    <row r="784" spans="6:6">
      <c r="F784"/>
    </row>
    <row r="785" spans="6:6">
      <c r="F785"/>
    </row>
    <row r="786" spans="6:6">
      <c r="F786"/>
    </row>
    <row r="787" spans="6:6">
      <c r="F787"/>
    </row>
    <row r="788" spans="6:6">
      <c r="F788"/>
    </row>
    <row r="789" spans="6:6">
      <c r="F789"/>
    </row>
    <row r="790" spans="6:6">
      <c r="F790"/>
    </row>
    <row r="791" spans="6:6">
      <c r="F791"/>
    </row>
    <row r="792" spans="6:6">
      <c r="F792"/>
    </row>
    <row r="793" spans="6:6">
      <c r="F793"/>
    </row>
    <row r="794" spans="6:6">
      <c r="F794"/>
    </row>
    <row r="795" spans="6:6">
      <c r="F795"/>
    </row>
    <row r="796" spans="6:6">
      <c r="F796"/>
    </row>
    <row r="797" spans="6:6">
      <c r="F797"/>
    </row>
    <row r="798" spans="6:6">
      <c r="F798"/>
    </row>
    <row r="799" spans="6:6">
      <c r="F799"/>
    </row>
    <row r="800" spans="6:6">
      <c r="F800"/>
    </row>
    <row r="801" spans="6:6">
      <c r="F801"/>
    </row>
    <row r="802" spans="6:6">
      <c r="F802"/>
    </row>
    <row r="803" spans="6:6">
      <c r="F803"/>
    </row>
    <row r="804" spans="6:6">
      <c r="F804"/>
    </row>
    <row r="805" spans="6:6">
      <c r="F805"/>
    </row>
    <row r="806" spans="6:6">
      <c r="F806"/>
    </row>
    <row r="807" spans="6:6">
      <c r="F807"/>
    </row>
    <row r="808" spans="6:6">
      <c r="F808"/>
    </row>
    <row r="809" spans="6:6">
      <c r="F809"/>
    </row>
    <row r="810" spans="6:6">
      <c r="F810"/>
    </row>
    <row r="811" spans="6:6">
      <c r="F811"/>
    </row>
    <row r="812" spans="6:6">
      <c r="F812"/>
    </row>
    <row r="813" spans="6:6">
      <c r="F813"/>
    </row>
    <row r="814" spans="6:6">
      <c r="F814"/>
    </row>
    <row r="815" spans="6:6">
      <c r="F815"/>
    </row>
    <row r="816" spans="6:6">
      <c r="F816"/>
    </row>
    <row r="817" spans="6:6">
      <c r="F817"/>
    </row>
    <row r="818" spans="6:6">
      <c r="F818"/>
    </row>
    <row r="819" spans="6:6">
      <c r="F819"/>
    </row>
    <row r="820" spans="6:6">
      <c r="F820"/>
    </row>
    <row r="821" spans="6:6">
      <c r="F821"/>
    </row>
    <row r="822" spans="6:6">
      <c r="F822"/>
    </row>
    <row r="823" spans="6:6">
      <c r="F823"/>
    </row>
    <row r="824" spans="6:6">
      <c r="F824"/>
    </row>
    <row r="825" spans="6:6">
      <c r="F825"/>
    </row>
    <row r="826" spans="6:6">
      <c r="F826"/>
    </row>
    <row r="827" spans="6:6">
      <c r="F827"/>
    </row>
    <row r="828" spans="6:6">
      <c r="F828"/>
    </row>
    <row r="829" spans="6:6">
      <c r="F829"/>
    </row>
    <row r="830" spans="6:6">
      <c r="F830"/>
    </row>
    <row r="831" spans="6:6">
      <c r="F831"/>
    </row>
    <row r="832" spans="6:6">
      <c r="F832"/>
    </row>
    <row r="833" spans="6:6">
      <c r="F833"/>
    </row>
    <row r="834" spans="6:6">
      <c r="F834"/>
    </row>
    <row r="835" spans="6:6">
      <c r="F835"/>
    </row>
    <row r="836" spans="6:6">
      <c r="F836"/>
    </row>
    <row r="837" spans="6:6">
      <c r="F837"/>
    </row>
    <row r="838" spans="6:6">
      <c r="F838"/>
    </row>
    <row r="839" spans="6:6">
      <c r="F839"/>
    </row>
    <row r="840" spans="6:6">
      <c r="F840"/>
    </row>
    <row r="841" spans="6:6">
      <c r="F841"/>
    </row>
    <row r="842" spans="6:6">
      <c r="F842"/>
    </row>
    <row r="843" spans="6:6">
      <c r="F843"/>
    </row>
    <row r="844" spans="6:6">
      <c r="F844"/>
    </row>
    <row r="845" spans="6:6">
      <c r="F845"/>
    </row>
    <row r="846" spans="6:6">
      <c r="F846"/>
    </row>
    <row r="847" spans="6:6">
      <c r="F847"/>
    </row>
    <row r="848" spans="6:6">
      <c r="F848"/>
    </row>
    <row r="849" spans="6:6">
      <c r="F849"/>
    </row>
    <row r="850" spans="6:6">
      <c r="F850"/>
    </row>
    <row r="851" spans="6:6">
      <c r="F851"/>
    </row>
    <row r="852" spans="6:6">
      <c r="F852"/>
    </row>
    <row r="853" spans="6:6">
      <c r="F853"/>
    </row>
    <row r="854" spans="6:6">
      <c r="F854"/>
    </row>
    <row r="855" spans="6:6">
      <c r="F855"/>
    </row>
    <row r="856" spans="6:6">
      <c r="F856"/>
    </row>
    <row r="857" spans="6:6">
      <c r="F857"/>
    </row>
    <row r="858" spans="6:6">
      <c r="F858"/>
    </row>
    <row r="859" spans="6:6">
      <c r="F859"/>
    </row>
    <row r="860" spans="6:6">
      <c r="F860"/>
    </row>
    <row r="861" spans="6:6">
      <c r="F861"/>
    </row>
    <row r="862" spans="6:6">
      <c r="F862"/>
    </row>
    <row r="863" spans="6:6">
      <c r="F863"/>
    </row>
    <row r="864" spans="6:6">
      <c r="F864"/>
    </row>
    <row r="865" spans="6:6">
      <c r="F865"/>
    </row>
    <row r="866" spans="6:6">
      <c r="F866"/>
    </row>
    <row r="867" spans="6:6">
      <c r="F867"/>
    </row>
    <row r="868" spans="6:6">
      <c r="F868"/>
    </row>
    <row r="869" spans="6:6">
      <c r="F869"/>
    </row>
    <row r="870" spans="6:6">
      <c r="F870"/>
    </row>
    <row r="871" spans="6:6">
      <c r="F871"/>
    </row>
    <row r="872" spans="6:6">
      <c r="F872"/>
    </row>
    <row r="873" spans="6:6">
      <c r="F873"/>
    </row>
    <row r="874" spans="6:6">
      <c r="F874"/>
    </row>
    <row r="875" spans="6:6">
      <c r="F875"/>
    </row>
    <row r="876" spans="6:6">
      <c r="F876"/>
    </row>
    <row r="877" spans="6:6">
      <c r="F877"/>
    </row>
    <row r="878" spans="6:6">
      <c r="F878"/>
    </row>
    <row r="879" spans="6:6">
      <c r="F879"/>
    </row>
    <row r="880" spans="6:6">
      <c r="F880"/>
    </row>
    <row r="881" spans="6:6">
      <c r="F881"/>
    </row>
    <row r="882" spans="6:6">
      <c r="F882"/>
    </row>
    <row r="883" spans="6:6">
      <c r="F883"/>
    </row>
    <row r="884" spans="6:6">
      <c r="F884"/>
    </row>
    <row r="885" spans="6:6">
      <c r="F885"/>
    </row>
    <row r="886" spans="6:6">
      <c r="F886"/>
    </row>
    <row r="887" spans="6:6">
      <c r="F887"/>
    </row>
    <row r="888" spans="6:6">
      <c r="F888"/>
    </row>
    <row r="889" spans="6:6">
      <c r="F889"/>
    </row>
    <row r="890" spans="6:6">
      <c r="F890"/>
    </row>
    <row r="891" spans="6:6">
      <c r="F891"/>
    </row>
    <row r="892" spans="6:6">
      <c r="F892"/>
    </row>
    <row r="893" spans="6:6">
      <c r="F893"/>
    </row>
    <row r="894" spans="6:6">
      <c r="F894"/>
    </row>
    <row r="895" spans="6:6">
      <c r="F895"/>
    </row>
    <row r="896" spans="6:6">
      <c r="F896"/>
    </row>
    <row r="897" spans="6:6">
      <c r="F897"/>
    </row>
    <row r="898" spans="6:6">
      <c r="F898"/>
    </row>
    <row r="899" spans="6:6">
      <c r="F899"/>
    </row>
    <row r="900" spans="6:6">
      <c r="F900"/>
    </row>
    <row r="901" spans="6:6">
      <c r="F901"/>
    </row>
    <row r="902" spans="6:6">
      <c r="F902"/>
    </row>
    <row r="903" spans="6:6">
      <c r="F903"/>
    </row>
    <row r="904" spans="6:6">
      <c r="F904"/>
    </row>
    <row r="905" spans="6:6">
      <c r="F905"/>
    </row>
    <row r="906" spans="6:6">
      <c r="F906"/>
    </row>
    <row r="907" spans="6:6">
      <c r="F907"/>
    </row>
    <row r="908" spans="6:6">
      <c r="F908"/>
    </row>
    <row r="909" spans="6:6">
      <c r="F909"/>
    </row>
    <row r="910" spans="6:6">
      <c r="F910"/>
    </row>
    <row r="911" spans="6:6">
      <c r="F911"/>
    </row>
    <row r="912" spans="6:6">
      <c r="F912"/>
    </row>
    <row r="913" spans="6:6">
      <c r="F913"/>
    </row>
    <row r="914" spans="6:6">
      <c r="F914"/>
    </row>
    <row r="915" spans="6:6">
      <c r="F915"/>
    </row>
    <row r="916" spans="6:6">
      <c r="F916"/>
    </row>
    <row r="917" spans="6:6">
      <c r="F917"/>
    </row>
    <row r="918" spans="6:6">
      <c r="F918"/>
    </row>
    <row r="919" spans="6:6">
      <c r="F919"/>
    </row>
    <row r="920" spans="6:6">
      <c r="F920"/>
    </row>
    <row r="921" spans="6:6">
      <c r="F921"/>
    </row>
    <row r="922" spans="6:6">
      <c r="F922"/>
    </row>
    <row r="923" spans="6:6">
      <c r="F923"/>
    </row>
    <row r="924" spans="6:6">
      <c r="F924"/>
    </row>
    <row r="925" spans="6:6">
      <c r="F925"/>
    </row>
    <row r="926" spans="6:6">
      <c r="F926"/>
    </row>
    <row r="927" spans="6:6">
      <c r="F927"/>
    </row>
    <row r="928" spans="6:6">
      <c r="F928"/>
    </row>
    <row r="929" spans="6:6">
      <c r="F929"/>
    </row>
    <row r="930" spans="6:6">
      <c r="F930"/>
    </row>
    <row r="931" spans="6:6">
      <c r="F931"/>
    </row>
    <row r="932" spans="6:6">
      <c r="F932"/>
    </row>
    <row r="933" spans="6:6">
      <c r="F933"/>
    </row>
    <row r="934" spans="6:6">
      <c r="F934"/>
    </row>
    <row r="935" spans="6:6">
      <c r="F935"/>
    </row>
    <row r="936" spans="6:6">
      <c r="F936"/>
    </row>
    <row r="937" spans="6:6">
      <c r="F937"/>
    </row>
    <row r="938" spans="6:6">
      <c r="F938"/>
    </row>
    <row r="939" spans="6:6">
      <c r="F939"/>
    </row>
    <row r="940" spans="6:6">
      <c r="F940"/>
    </row>
    <row r="941" spans="6:6">
      <c r="F941"/>
    </row>
    <row r="942" spans="6:6">
      <c r="F942"/>
    </row>
    <row r="943" spans="6:6">
      <c r="F943"/>
    </row>
    <row r="944" spans="6:6">
      <c r="F944"/>
    </row>
    <row r="945" spans="6:6">
      <c r="F945"/>
    </row>
    <row r="946" spans="6:6">
      <c r="F946"/>
    </row>
    <row r="947" spans="6:6">
      <c r="F947"/>
    </row>
    <row r="948" spans="6:6">
      <c r="F948"/>
    </row>
    <row r="949" spans="6:6">
      <c r="F949"/>
    </row>
    <row r="950" spans="6:6">
      <c r="F950"/>
    </row>
    <row r="951" spans="6:6">
      <c r="F951"/>
    </row>
    <row r="952" spans="6:6">
      <c r="F952"/>
    </row>
    <row r="953" spans="6:6">
      <c r="F953"/>
    </row>
    <row r="954" spans="6:6">
      <c r="F954"/>
    </row>
    <row r="955" spans="6:6">
      <c r="F955"/>
    </row>
    <row r="956" spans="6:6">
      <c r="F956"/>
    </row>
    <row r="957" spans="6:6">
      <c r="F957"/>
    </row>
    <row r="958" spans="6:6">
      <c r="F958"/>
    </row>
    <row r="959" spans="6:6">
      <c r="F959"/>
    </row>
    <row r="960" spans="6:6">
      <c r="F960"/>
    </row>
    <row r="961" spans="6:6">
      <c r="F961"/>
    </row>
    <row r="962" spans="6:6">
      <c r="F962"/>
    </row>
    <row r="963" spans="6:6">
      <c r="F963"/>
    </row>
    <row r="964" spans="6:6">
      <c r="F964"/>
    </row>
    <row r="965" spans="6:6">
      <c r="F965"/>
    </row>
    <row r="966" spans="6:6">
      <c r="F966"/>
    </row>
    <row r="967" spans="6:6">
      <c r="F967"/>
    </row>
    <row r="968" spans="6:6">
      <c r="F968"/>
    </row>
    <row r="969" spans="6:6">
      <c r="F969"/>
    </row>
    <row r="970" spans="6:6">
      <c r="F970"/>
    </row>
    <row r="971" spans="6:6">
      <c r="F971"/>
    </row>
    <row r="972" spans="6:6">
      <c r="F972"/>
    </row>
    <row r="973" spans="6:6">
      <c r="F973"/>
    </row>
    <row r="974" spans="6:6">
      <c r="F974"/>
    </row>
    <row r="975" spans="6:6">
      <c r="F975"/>
    </row>
    <row r="976" spans="6:6">
      <c r="F976"/>
    </row>
    <row r="977" spans="6:6">
      <c r="F977"/>
    </row>
    <row r="978" spans="6:6">
      <c r="F978"/>
    </row>
    <row r="979" spans="6:6">
      <c r="F979"/>
    </row>
    <row r="980" spans="6:6">
      <c r="F980"/>
    </row>
    <row r="981" spans="6:6">
      <c r="F981"/>
    </row>
    <row r="982" spans="6:6">
      <c r="F982"/>
    </row>
    <row r="983" spans="6:6">
      <c r="F983"/>
    </row>
    <row r="984" spans="6:6">
      <c r="F984"/>
    </row>
    <row r="985" spans="6:6">
      <c r="F985"/>
    </row>
    <row r="986" spans="6:6">
      <c r="F986"/>
    </row>
    <row r="987" spans="6:6">
      <c r="F987"/>
    </row>
    <row r="988" spans="6:6">
      <c r="F988"/>
    </row>
    <row r="989" spans="6:6">
      <c r="F989"/>
    </row>
    <row r="990" spans="6:6">
      <c r="F990"/>
    </row>
    <row r="991" spans="6:6">
      <c r="F991"/>
    </row>
    <row r="992" spans="6:6">
      <c r="F992"/>
    </row>
    <row r="993" spans="6:6">
      <c r="F993"/>
    </row>
    <row r="994" spans="6:6">
      <c r="F994"/>
    </row>
    <row r="995" spans="6:6">
      <c r="F995"/>
    </row>
    <row r="996" spans="6:6">
      <c r="F996"/>
    </row>
    <row r="997" spans="6:6">
      <c r="F997"/>
    </row>
    <row r="998" spans="6:6">
      <c r="F998"/>
    </row>
    <row r="999" spans="6:6">
      <c r="F999"/>
    </row>
    <row r="1000" spans="6:6">
      <c r="F1000"/>
    </row>
    <row r="1001" spans="6:6">
      <c r="F1001"/>
    </row>
    <row r="1002" spans="6:6">
      <c r="F1002"/>
    </row>
    <row r="1003" spans="6:6">
      <c r="F1003"/>
    </row>
    <row r="1004" spans="6:6">
      <c r="F1004"/>
    </row>
    <row r="1005" spans="6:6">
      <c r="F1005"/>
    </row>
    <row r="1006" spans="6:6">
      <c r="F1006"/>
    </row>
    <row r="1007" spans="6:6">
      <c r="F1007"/>
    </row>
    <row r="1008" spans="6:6">
      <c r="F1008"/>
    </row>
    <row r="1009" spans="6:6">
      <c r="F1009"/>
    </row>
    <row r="1010" spans="6:6">
      <c r="F1010"/>
    </row>
    <row r="1011" spans="6:6">
      <c r="F1011"/>
    </row>
    <row r="1012" spans="6:6">
      <c r="F1012"/>
    </row>
    <row r="1013" spans="6:6">
      <c r="F1013"/>
    </row>
    <row r="1014" spans="6:6">
      <c r="F1014"/>
    </row>
    <row r="1015" spans="6:6">
      <c r="F1015"/>
    </row>
    <row r="1016" spans="6:6">
      <c r="F1016"/>
    </row>
    <row r="1017" spans="6:6">
      <c r="F1017"/>
    </row>
    <row r="1018" spans="6:6">
      <c r="F1018"/>
    </row>
    <row r="1019" spans="6:6">
      <c r="F1019"/>
    </row>
    <row r="1020" spans="6:6">
      <c r="F1020"/>
    </row>
    <row r="1021" spans="6:6">
      <c r="F1021"/>
    </row>
    <row r="1022" spans="6:6">
      <c r="F1022"/>
    </row>
    <row r="1023" spans="6:6">
      <c r="F1023"/>
    </row>
    <row r="1024" spans="6:6">
      <c r="F1024"/>
    </row>
    <row r="1025" spans="6:6">
      <c r="F1025"/>
    </row>
    <row r="1026" spans="6:6">
      <c r="F1026"/>
    </row>
    <row r="1027" spans="6:6">
      <c r="F1027"/>
    </row>
    <row r="1028" spans="6:6">
      <c r="F1028"/>
    </row>
    <row r="1029" spans="6:6">
      <c r="F1029"/>
    </row>
    <row r="1030" spans="6:6">
      <c r="F1030"/>
    </row>
    <row r="1031" spans="6:6">
      <c r="F1031"/>
    </row>
    <row r="1032" spans="6:6">
      <c r="F1032"/>
    </row>
    <row r="1033" spans="6:6">
      <c r="F1033"/>
    </row>
    <row r="1034" spans="6:6">
      <c r="F1034"/>
    </row>
    <row r="1035" spans="6:6">
      <c r="F1035"/>
    </row>
    <row r="1036" spans="6:6">
      <c r="F1036"/>
    </row>
    <row r="1037" spans="6:6">
      <c r="F1037"/>
    </row>
    <row r="1038" spans="6:6">
      <c r="F1038"/>
    </row>
    <row r="1039" spans="6:6">
      <c r="F1039"/>
    </row>
    <row r="1040" spans="6:6">
      <c r="F1040"/>
    </row>
    <row r="1041" spans="6:6">
      <c r="F1041"/>
    </row>
    <row r="1042" spans="6:6">
      <c r="F1042"/>
    </row>
    <row r="1043" spans="6:6">
      <c r="F1043"/>
    </row>
    <row r="1044" spans="6:6">
      <c r="F1044"/>
    </row>
    <row r="1045" spans="6:6">
      <c r="F1045"/>
    </row>
    <row r="1046" spans="6:6">
      <c r="F1046"/>
    </row>
    <row r="1047" spans="6:6">
      <c r="F1047"/>
    </row>
    <row r="1048" spans="6:6">
      <c r="F1048"/>
    </row>
    <row r="1049" spans="6:6">
      <c r="F1049"/>
    </row>
    <row r="1050" spans="6:6">
      <c r="F1050"/>
    </row>
    <row r="1051" spans="6:6">
      <c r="F1051"/>
    </row>
    <row r="1052" spans="6:6">
      <c r="F1052"/>
    </row>
    <row r="1053" spans="6:6">
      <c r="F1053"/>
    </row>
    <row r="1054" spans="6:6">
      <c r="F1054"/>
    </row>
    <row r="1055" spans="6:6">
      <c r="F1055"/>
    </row>
    <row r="1056" spans="6:6">
      <c r="F1056"/>
    </row>
    <row r="1057" spans="6:6">
      <c r="F1057"/>
    </row>
    <row r="1058" spans="6:6">
      <c r="F1058"/>
    </row>
    <row r="1059" spans="6:6">
      <c r="F1059"/>
    </row>
    <row r="1060" spans="6:6">
      <c r="F1060"/>
    </row>
    <row r="1061" spans="6:6">
      <c r="F1061"/>
    </row>
    <row r="1062" spans="6:6">
      <c r="F1062"/>
    </row>
    <row r="1063" spans="6:6">
      <c r="F1063"/>
    </row>
    <row r="1064" spans="6:6">
      <c r="F1064"/>
    </row>
    <row r="1065" spans="6:6">
      <c r="F1065"/>
    </row>
    <row r="1066" spans="6:6">
      <c r="F1066"/>
    </row>
    <row r="1067" spans="6:6">
      <c r="F1067"/>
    </row>
    <row r="1068" spans="6:6">
      <c r="F1068"/>
    </row>
    <row r="1069" spans="6:6">
      <c r="F1069"/>
    </row>
    <row r="1070" spans="6:6">
      <c r="F1070"/>
    </row>
    <row r="1071" spans="6:6">
      <c r="F1071"/>
    </row>
    <row r="1072" spans="6:6">
      <c r="F1072"/>
    </row>
    <row r="1073" spans="6:6">
      <c r="F1073"/>
    </row>
    <row r="1074" spans="6:6">
      <c r="F1074"/>
    </row>
    <row r="1075" spans="6:6">
      <c r="F1075"/>
    </row>
    <row r="1076" spans="6:6">
      <c r="F1076"/>
    </row>
    <row r="1077" spans="6:6">
      <c r="F1077"/>
    </row>
    <row r="1078" spans="6:6">
      <c r="F1078"/>
    </row>
    <row r="1079" spans="6:6">
      <c r="F1079"/>
    </row>
    <row r="1080" spans="6:6">
      <c r="F1080"/>
    </row>
    <row r="1081" spans="6:6">
      <c r="F1081"/>
    </row>
    <row r="1082" spans="6:6">
      <c r="F1082"/>
    </row>
    <row r="1083" spans="6:6">
      <c r="F1083"/>
    </row>
    <row r="1084" spans="6:6">
      <c r="F1084"/>
    </row>
    <row r="1085" spans="6:6">
      <c r="F1085"/>
    </row>
    <row r="1086" spans="6:6">
      <c r="F1086"/>
    </row>
    <row r="1087" spans="6:6">
      <c r="F1087"/>
    </row>
    <row r="1088" spans="6:6">
      <c r="F1088"/>
    </row>
    <row r="1089" spans="6:6">
      <c r="F1089"/>
    </row>
    <row r="1090" spans="6:6">
      <c r="F1090"/>
    </row>
    <row r="1091" spans="6:6">
      <c r="F1091"/>
    </row>
    <row r="1092" spans="6:6">
      <c r="F1092"/>
    </row>
    <row r="1093" spans="6:6">
      <c r="F1093"/>
    </row>
    <row r="1094" spans="6:6">
      <c r="F1094"/>
    </row>
    <row r="1095" spans="6:6">
      <c r="F1095"/>
    </row>
    <row r="1096" spans="6:6">
      <c r="F1096"/>
    </row>
    <row r="1097" spans="6:6">
      <c r="F1097"/>
    </row>
    <row r="1098" spans="6:6">
      <c r="F1098"/>
    </row>
    <row r="1099" spans="6:6">
      <c r="F1099"/>
    </row>
    <row r="1100" spans="6:6">
      <c r="F1100"/>
    </row>
    <row r="1101" spans="6:6">
      <c r="F1101"/>
    </row>
    <row r="1102" spans="6:6">
      <c r="F1102"/>
    </row>
    <row r="1103" spans="6:6">
      <c r="F1103"/>
    </row>
    <row r="1104" spans="6:6">
      <c r="F1104"/>
    </row>
    <row r="1105" spans="6:6">
      <c r="F1105"/>
    </row>
    <row r="1106" spans="6:6">
      <c r="F1106"/>
    </row>
    <row r="1107" spans="6:6">
      <c r="F1107"/>
    </row>
    <row r="1108" spans="6:6">
      <c r="F1108"/>
    </row>
    <row r="1109" spans="6:6">
      <c r="F1109"/>
    </row>
    <row r="1110" spans="6:6">
      <c r="F1110"/>
    </row>
    <row r="1111" spans="6:6">
      <c r="F1111"/>
    </row>
    <row r="1112" spans="6:6">
      <c r="F1112"/>
    </row>
    <row r="1113" spans="6:6">
      <c r="F1113"/>
    </row>
    <row r="1114" spans="6:6">
      <c r="F1114"/>
    </row>
    <row r="1115" spans="6:6">
      <c r="F1115"/>
    </row>
    <row r="1116" spans="6:6">
      <c r="F1116"/>
    </row>
    <row r="1117" spans="6:6">
      <c r="F1117"/>
    </row>
    <row r="1118" spans="6:6">
      <c r="F1118"/>
    </row>
    <row r="1119" spans="6:6">
      <c r="F1119"/>
    </row>
    <row r="1120" spans="6:6">
      <c r="F1120"/>
    </row>
    <row r="1121" spans="6:6">
      <c r="F1121"/>
    </row>
    <row r="1122" spans="6:6">
      <c r="F1122"/>
    </row>
    <row r="1123" spans="6:6">
      <c r="F1123"/>
    </row>
    <row r="1124" spans="6:6">
      <c r="F1124"/>
    </row>
    <row r="1125" spans="6:6">
      <c r="F1125"/>
    </row>
    <row r="1126" spans="6:6">
      <c r="F1126"/>
    </row>
    <row r="1127" spans="6:6">
      <c r="F1127"/>
    </row>
    <row r="1128" spans="6:6">
      <c r="F1128"/>
    </row>
    <row r="1129" spans="6:6">
      <c r="F1129"/>
    </row>
    <row r="1130" spans="6:6">
      <c r="F1130"/>
    </row>
    <row r="1131" spans="6:6">
      <c r="F1131"/>
    </row>
    <row r="1132" spans="6:6">
      <c r="F1132"/>
    </row>
    <row r="1133" spans="6:6">
      <c r="F1133"/>
    </row>
    <row r="1134" spans="6:6">
      <c r="F1134"/>
    </row>
    <row r="1135" spans="6:6">
      <c r="F1135"/>
    </row>
    <row r="1136" spans="6:6">
      <c r="F1136"/>
    </row>
    <row r="1137" spans="6:6">
      <c r="F1137"/>
    </row>
    <row r="1138" spans="6:6">
      <c r="F1138"/>
    </row>
    <row r="1139" spans="6:6">
      <c r="F1139"/>
    </row>
    <row r="1140" spans="6:6">
      <c r="F1140"/>
    </row>
    <row r="1141" spans="6:6">
      <c r="F1141"/>
    </row>
    <row r="1142" spans="6:6">
      <c r="F1142"/>
    </row>
    <row r="1143" spans="6:6">
      <c r="F1143"/>
    </row>
    <row r="1144" spans="6:6">
      <c r="F1144"/>
    </row>
    <row r="1145" spans="6:6">
      <c r="F1145"/>
    </row>
    <row r="1146" spans="6:6">
      <c r="F1146"/>
    </row>
    <row r="1147" spans="6:6">
      <c r="F1147"/>
    </row>
    <row r="1148" spans="6:6">
      <c r="F1148"/>
    </row>
    <row r="1149" spans="6:6">
      <c r="F1149"/>
    </row>
    <row r="1150" spans="6:6">
      <c r="F1150"/>
    </row>
    <row r="1151" spans="6:6">
      <c r="F1151"/>
    </row>
    <row r="1152" spans="6:6">
      <c r="F1152"/>
    </row>
    <row r="1153" spans="6:6">
      <c r="F1153"/>
    </row>
    <row r="1154" spans="6:6">
      <c r="F1154"/>
    </row>
    <row r="1155" spans="6:6">
      <c r="F1155"/>
    </row>
    <row r="1156" spans="6:6">
      <c r="F1156"/>
    </row>
    <row r="1157" spans="6:6">
      <c r="F1157"/>
    </row>
    <row r="1158" spans="6:6">
      <c r="F1158"/>
    </row>
    <row r="1159" spans="6:6">
      <c r="F1159"/>
    </row>
    <row r="1160" spans="6:6">
      <c r="F1160"/>
    </row>
    <row r="1161" spans="6:6">
      <c r="F1161"/>
    </row>
    <row r="1162" spans="6:6">
      <c r="F1162"/>
    </row>
    <row r="1163" spans="6:6">
      <c r="F1163"/>
    </row>
    <row r="1164" spans="6:6">
      <c r="F1164"/>
    </row>
    <row r="1165" spans="6:6">
      <c r="F1165"/>
    </row>
    <row r="1166" spans="6:6">
      <c r="F1166"/>
    </row>
    <row r="1167" spans="6:6">
      <c r="F1167"/>
    </row>
    <row r="1168" spans="6:6">
      <c r="F1168"/>
    </row>
    <row r="1169" spans="6:6">
      <c r="F1169"/>
    </row>
    <row r="1170" spans="6:6">
      <c r="F1170"/>
    </row>
    <row r="1171" spans="6:6">
      <c r="F1171"/>
    </row>
    <row r="1172" spans="6:6">
      <c r="F1172"/>
    </row>
    <row r="1173" spans="6:6">
      <c r="F1173"/>
    </row>
    <row r="1174" spans="6:6">
      <c r="F1174"/>
    </row>
    <row r="1175" spans="6:6">
      <c r="F1175"/>
    </row>
    <row r="1176" spans="6:6">
      <c r="F1176"/>
    </row>
    <row r="1177" spans="6:6">
      <c r="F1177"/>
    </row>
    <row r="1178" spans="6:6">
      <c r="F1178"/>
    </row>
    <row r="1179" spans="6:6">
      <c r="F1179"/>
    </row>
    <row r="1180" spans="6:6">
      <c r="F1180"/>
    </row>
    <row r="1181" spans="6:6">
      <c r="F1181"/>
    </row>
    <row r="1182" spans="6:6">
      <c r="F1182"/>
    </row>
    <row r="1183" spans="6:6">
      <c r="F1183"/>
    </row>
    <row r="1184" spans="6:6">
      <c r="F1184"/>
    </row>
    <row r="1185" spans="6:6">
      <c r="F1185"/>
    </row>
    <row r="1186" spans="6:6">
      <c r="F1186"/>
    </row>
    <row r="1187" spans="6:6">
      <c r="F1187"/>
    </row>
    <row r="1188" spans="6:6">
      <c r="F1188"/>
    </row>
    <row r="1189" spans="6:6">
      <c r="F1189"/>
    </row>
    <row r="1190" spans="6:6">
      <c r="F1190"/>
    </row>
    <row r="1191" spans="6:6">
      <c r="F1191"/>
    </row>
    <row r="1192" spans="6:6">
      <c r="F1192"/>
    </row>
    <row r="1193" spans="6:6">
      <c r="F1193"/>
    </row>
    <row r="1194" spans="6:6">
      <c r="F1194"/>
    </row>
    <row r="1195" spans="6:6">
      <c r="F1195"/>
    </row>
    <row r="1196" spans="6:6">
      <c r="F1196"/>
    </row>
    <row r="1197" spans="6:6">
      <c r="F1197"/>
    </row>
    <row r="1198" spans="6:6">
      <c r="F1198"/>
    </row>
    <row r="1199" spans="6:6">
      <c r="F1199"/>
    </row>
    <row r="1200" spans="6:6">
      <c r="F1200"/>
    </row>
    <row r="1201" spans="6:6">
      <c r="F1201"/>
    </row>
    <row r="1202" spans="6:6">
      <c r="F1202"/>
    </row>
    <row r="1203" spans="6:6">
      <c r="F1203"/>
    </row>
    <row r="1204" spans="6:6">
      <c r="F1204"/>
    </row>
    <row r="1205" spans="6:6">
      <c r="F1205"/>
    </row>
    <row r="1206" spans="6:6">
      <c r="F1206"/>
    </row>
    <row r="1207" spans="6:6">
      <c r="F1207"/>
    </row>
    <row r="1208" spans="6:6">
      <c r="F1208"/>
    </row>
    <row r="1209" spans="6:6">
      <c r="F1209"/>
    </row>
    <row r="1210" spans="6:6">
      <c r="F1210"/>
    </row>
    <row r="1211" spans="6:6">
      <c r="F1211"/>
    </row>
    <row r="1212" spans="6:6">
      <c r="F1212"/>
    </row>
    <row r="1213" spans="6:6">
      <c r="F1213"/>
    </row>
    <row r="1214" spans="6:6">
      <c r="F1214"/>
    </row>
    <row r="1215" spans="6:6">
      <c r="F1215"/>
    </row>
    <row r="1216" spans="6:6">
      <c r="F1216"/>
    </row>
    <row r="1217" spans="6:6">
      <c r="F1217"/>
    </row>
    <row r="1218" spans="6:6">
      <c r="F1218"/>
    </row>
    <row r="1219" spans="6:6">
      <c r="F1219"/>
    </row>
    <row r="1220" spans="6:6">
      <c r="F1220"/>
    </row>
    <row r="1221" spans="6:6">
      <c r="F1221"/>
    </row>
    <row r="1222" spans="6:6">
      <c r="F1222"/>
    </row>
    <row r="1223" spans="6:6">
      <c r="F1223"/>
    </row>
    <row r="1224" spans="6:6">
      <c r="F1224"/>
    </row>
    <row r="1225" spans="6:6">
      <c r="F1225"/>
    </row>
    <row r="1226" spans="6:6">
      <c r="F1226"/>
    </row>
    <row r="1227" spans="6:6">
      <c r="F1227"/>
    </row>
    <row r="1228" spans="6:6">
      <c r="F1228"/>
    </row>
    <row r="1229" spans="6:6">
      <c r="F1229"/>
    </row>
    <row r="1230" spans="6:6">
      <c r="F1230"/>
    </row>
    <row r="1231" spans="6:6">
      <c r="F1231"/>
    </row>
    <row r="1232" spans="6:6">
      <c r="F1232"/>
    </row>
    <row r="1233" spans="6:6">
      <c r="F1233"/>
    </row>
    <row r="1234" spans="6:6">
      <c r="F1234"/>
    </row>
    <row r="1235" spans="6:6">
      <c r="F1235"/>
    </row>
    <row r="1236" spans="6:6">
      <c r="F1236"/>
    </row>
    <row r="1237" spans="6:6">
      <c r="F1237"/>
    </row>
    <row r="1238" spans="6:6">
      <c r="F1238"/>
    </row>
    <row r="1239" spans="6:6">
      <c r="F1239"/>
    </row>
    <row r="1240" spans="6:6">
      <c r="F1240"/>
    </row>
    <row r="1241" spans="6:6">
      <c r="F1241"/>
    </row>
    <row r="1242" spans="6:6">
      <c r="F1242"/>
    </row>
    <row r="1243" spans="6:6">
      <c r="F1243"/>
    </row>
    <row r="1244" spans="6:6">
      <c r="F1244"/>
    </row>
    <row r="1245" spans="6:6">
      <c r="F1245"/>
    </row>
    <row r="1246" spans="6:6">
      <c r="F1246"/>
    </row>
    <row r="1247" spans="6:6">
      <c r="F1247"/>
    </row>
    <row r="1248" spans="6:6">
      <c r="F1248"/>
    </row>
    <row r="1249" spans="6:6">
      <c r="F1249"/>
    </row>
    <row r="1250" spans="6:6">
      <c r="F1250"/>
    </row>
    <row r="1251" spans="6:6">
      <c r="F1251"/>
    </row>
    <row r="1252" spans="6:6">
      <c r="F1252"/>
    </row>
    <row r="1253" spans="6:6">
      <c r="F1253"/>
    </row>
    <row r="1254" spans="6:6">
      <c r="F1254"/>
    </row>
    <row r="1255" spans="6:6">
      <c r="F1255"/>
    </row>
    <row r="1256" spans="6:6">
      <c r="F1256"/>
    </row>
    <row r="1257" spans="6:6">
      <c r="F1257"/>
    </row>
    <row r="1258" spans="6:6">
      <c r="F1258"/>
    </row>
    <row r="1259" spans="6:6">
      <c r="F1259"/>
    </row>
    <row r="1260" spans="6:6">
      <c r="F1260"/>
    </row>
    <row r="1261" spans="6:6">
      <c r="F1261"/>
    </row>
    <row r="1262" spans="6:6">
      <c r="F1262"/>
    </row>
    <row r="1263" spans="6:6">
      <c r="F1263"/>
    </row>
    <row r="1264" spans="6:6">
      <c r="F1264"/>
    </row>
    <row r="1265" spans="6:6">
      <c r="F1265"/>
    </row>
    <row r="1266" spans="6:6">
      <c r="F1266"/>
    </row>
    <row r="1267" spans="6:6">
      <c r="F1267"/>
    </row>
    <row r="1268" spans="6:6">
      <c r="F1268"/>
    </row>
    <row r="1269" spans="6:6">
      <c r="F1269"/>
    </row>
    <row r="1270" spans="6:6">
      <c r="F1270"/>
    </row>
    <row r="1271" spans="6:6">
      <c r="F1271"/>
    </row>
    <row r="1272" spans="6:6">
      <c r="F1272"/>
    </row>
    <row r="1273" spans="6:6">
      <c r="F1273"/>
    </row>
    <row r="1274" spans="6:6">
      <c r="F1274"/>
    </row>
    <row r="1275" spans="6:6">
      <c r="F1275"/>
    </row>
    <row r="1276" spans="6:6">
      <c r="F1276"/>
    </row>
    <row r="1277" spans="6:6">
      <c r="F1277"/>
    </row>
    <row r="1278" spans="6:6">
      <c r="F1278"/>
    </row>
    <row r="1279" spans="6:6">
      <c r="F1279"/>
    </row>
    <row r="1280" spans="6:6">
      <c r="F1280"/>
    </row>
    <row r="1281" spans="6:6">
      <c r="F1281"/>
    </row>
    <row r="1282" spans="6:6">
      <c r="F1282"/>
    </row>
    <row r="1283" spans="6:6">
      <c r="F1283"/>
    </row>
    <row r="1284" spans="6:6">
      <c r="F1284"/>
    </row>
    <row r="1285" spans="6:6">
      <c r="F1285"/>
    </row>
    <row r="1286" spans="6:6">
      <c r="F1286"/>
    </row>
    <row r="1287" spans="6:6">
      <c r="F1287"/>
    </row>
    <row r="1288" spans="6:6">
      <c r="F1288"/>
    </row>
    <row r="1289" spans="6:6">
      <c r="F1289"/>
    </row>
    <row r="1290" spans="6:6">
      <c r="F1290"/>
    </row>
    <row r="1291" spans="6:6">
      <c r="F1291"/>
    </row>
    <row r="1292" spans="6:6">
      <c r="F1292"/>
    </row>
    <row r="1293" spans="6:6">
      <c r="F1293"/>
    </row>
    <row r="1294" spans="6:6">
      <c r="F1294"/>
    </row>
    <row r="1295" spans="6:6">
      <c r="F1295"/>
    </row>
    <row r="1296" spans="6:6">
      <c r="F1296"/>
    </row>
    <row r="1297" spans="6:6">
      <c r="F1297"/>
    </row>
    <row r="1298" spans="6:6">
      <c r="F1298"/>
    </row>
    <row r="1299" spans="6:6">
      <c r="F1299"/>
    </row>
    <row r="1300" spans="6:6">
      <c r="F1300"/>
    </row>
    <row r="1301" spans="6:6">
      <c r="F1301"/>
    </row>
    <row r="1302" spans="6:6">
      <c r="F1302"/>
    </row>
    <row r="1303" spans="6:6">
      <c r="F1303"/>
    </row>
    <row r="1304" spans="6:6">
      <c r="F1304"/>
    </row>
    <row r="1305" spans="6:6">
      <c r="F1305"/>
    </row>
    <row r="1306" spans="6:6">
      <c r="F1306"/>
    </row>
    <row r="1307" spans="6:6">
      <c r="F1307"/>
    </row>
    <row r="1308" spans="6:6">
      <c r="F1308"/>
    </row>
    <row r="1309" spans="6:6">
      <c r="F1309"/>
    </row>
    <row r="1310" spans="6:6">
      <c r="F1310"/>
    </row>
    <row r="1311" spans="6:6">
      <c r="F1311"/>
    </row>
    <row r="1312" spans="6:6">
      <c r="F1312"/>
    </row>
    <row r="1313" spans="6:6">
      <c r="F1313"/>
    </row>
    <row r="1314" spans="6:6">
      <c r="F1314"/>
    </row>
    <row r="1315" spans="6:6">
      <c r="F1315"/>
    </row>
    <row r="1316" spans="6:6">
      <c r="F1316"/>
    </row>
    <row r="1317" spans="6:6">
      <c r="F1317"/>
    </row>
    <row r="1318" spans="6:6">
      <c r="F1318"/>
    </row>
    <row r="1319" spans="6:6">
      <c r="F1319"/>
    </row>
    <row r="1320" spans="6:6">
      <c r="F1320"/>
    </row>
    <row r="1321" spans="6:6">
      <c r="F1321"/>
    </row>
    <row r="1322" spans="6:6">
      <c r="F1322"/>
    </row>
    <row r="1323" spans="6:6">
      <c r="F1323"/>
    </row>
    <row r="1324" spans="6:6">
      <c r="F1324"/>
    </row>
    <row r="1325" spans="6:6">
      <c r="F1325"/>
    </row>
    <row r="1326" spans="6:6">
      <c r="F1326"/>
    </row>
    <row r="1327" spans="6:6">
      <c r="F1327"/>
    </row>
    <row r="1328" spans="6:6">
      <c r="F1328"/>
    </row>
    <row r="1329" spans="6:6">
      <c r="F1329"/>
    </row>
    <row r="1330" spans="6:6">
      <c r="F1330"/>
    </row>
    <row r="1331" spans="6:6">
      <c r="F1331"/>
    </row>
    <row r="1332" spans="6:6">
      <c r="F1332"/>
    </row>
    <row r="1333" spans="6:6">
      <c r="F1333"/>
    </row>
    <row r="1334" spans="6:6">
      <c r="F1334"/>
    </row>
    <row r="1335" spans="6:6">
      <c r="F1335"/>
    </row>
    <row r="1336" spans="6:6">
      <c r="F1336"/>
    </row>
    <row r="1337" spans="6:6">
      <c r="F1337"/>
    </row>
    <row r="1338" spans="6:6">
      <c r="F1338"/>
    </row>
    <row r="1339" spans="6:6">
      <c r="F1339"/>
    </row>
    <row r="1340" spans="6:6">
      <c r="F1340"/>
    </row>
    <row r="1341" spans="6:6">
      <c r="F1341"/>
    </row>
    <row r="1342" spans="6:6">
      <c r="F1342"/>
    </row>
    <row r="1343" spans="6:6">
      <c r="F1343"/>
    </row>
    <row r="1344" spans="6:6">
      <c r="F1344"/>
    </row>
    <row r="1345" spans="6:6">
      <c r="F1345"/>
    </row>
    <row r="1346" spans="6:6">
      <c r="F1346"/>
    </row>
    <row r="1347" spans="6:6">
      <c r="F1347"/>
    </row>
    <row r="1348" spans="6:6">
      <c r="F1348"/>
    </row>
    <row r="1349" spans="6:6">
      <c r="F1349"/>
    </row>
    <row r="1350" spans="6:6">
      <c r="F1350"/>
    </row>
    <row r="1351" spans="6:6">
      <c r="F1351"/>
    </row>
    <row r="1352" spans="6:6">
      <c r="F1352"/>
    </row>
    <row r="1353" spans="6:6">
      <c r="F1353"/>
    </row>
    <row r="1354" spans="6:6">
      <c r="F1354"/>
    </row>
    <row r="1355" spans="6:6">
      <c r="F1355"/>
    </row>
    <row r="1356" spans="6:6">
      <c r="F1356"/>
    </row>
    <row r="1357" spans="6:6">
      <c r="F1357"/>
    </row>
    <row r="1358" spans="6:6">
      <c r="F1358"/>
    </row>
    <row r="1359" spans="6:6">
      <c r="F1359"/>
    </row>
    <row r="1360" spans="6:6">
      <c r="F1360"/>
    </row>
    <row r="1361" spans="6:6">
      <c r="F1361"/>
    </row>
    <row r="1362" spans="6:6">
      <c r="F1362"/>
    </row>
    <row r="1363" spans="6:6">
      <c r="F1363"/>
    </row>
    <row r="1364" spans="6:6">
      <c r="F1364"/>
    </row>
    <row r="1365" spans="6:6">
      <c r="F1365"/>
    </row>
    <row r="1366" spans="6:6">
      <c r="F1366"/>
    </row>
    <row r="1367" spans="6:6">
      <c r="F1367"/>
    </row>
    <row r="1368" spans="6:6">
      <c r="F1368"/>
    </row>
    <row r="1369" spans="6:6">
      <c r="F1369"/>
    </row>
    <row r="1370" spans="6:6">
      <c r="F1370"/>
    </row>
    <row r="1371" spans="6:6">
      <c r="F1371"/>
    </row>
    <row r="1372" spans="6:6">
      <c r="F1372"/>
    </row>
    <row r="1373" spans="6:6">
      <c r="F1373"/>
    </row>
    <row r="1374" spans="6:6">
      <c r="F1374"/>
    </row>
    <row r="1375" spans="6:6">
      <c r="F1375"/>
    </row>
    <row r="1376" spans="6:6">
      <c r="F1376"/>
    </row>
    <row r="1377" spans="6:6">
      <c r="F1377"/>
    </row>
    <row r="1378" spans="6:6">
      <c r="F1378"/>
    </row>
    <row r="1379" spans="6:6">
      <c r="F1379"/>
    </row>
    <row r="1380" spans="6:6">
      <c r="F1380"/>
    </row>
    <row r="1381" spans="6:6">
      <c r="F1381"/>
    </row>
    <row r="1382" spans="6:6">
      <c r="F1382"/>
    </row>
    <row r="1383" spans="6:6">
      <c r="F1383"/>
    </row>
    <row r="1384" spans="6:6">
      <c r="F1384"/>
    </row>
    <row r="1385" spans="6:6">
      <c r="F1385"/>
    </row>
    <row r="1386" spans="6:6">
      <c r="F1386"/>
    </row>
    <row r="1387" spans="6:6">
      <c r="F1387"/>
    </row>
    <row r="1388" spans="6:6">
      <c r="F1388"/>
    </row>
    <row r="1389" spans="6:6">
      <c r="F1389"/>
    </row>
    <row r="1390" spans="6:6">
      <c r="F1390"/>
    </row>
    <row r="1391" spans="6:6">
      <c r="F1391"/>
    </row>
    <row r="1392" spans="6:6">
      <c r="F1392"/>
    </row>
    <row r="1393" spans="6:6">
      <c r="F1393"/>
    </row>
    <row r="1394" spans="6:6">
      <c r="F1394"/>
    </row>
    <row r="1395" spans="6:6">
      <c r="F1395"/>
    </row>
    <row r="1396" spans="6:6">
      <c r="F1396"/>
    </row>
    <row r="1397" spans="6:6">
      <c r="F1397"/>
    </row>
    <row r="1398" spans="6:6">
      <c r="F1398"/>
    </row>
    <row r="1399" spans="6:6">
      <c r="F1399"/>
    </row>
    <row r="1400" spans="6:6">
      <c r="F1400"/>
    </row>
    <row r="1401" spans="6:6">
      <c r="F1401"/>
    </row>
    <row r="1402" spans="6:6">
      <c r="F1402"/>
    </row>
    <row r="1403" spans="6:6">
      <c r="F1403"/>
    </row>
    <row r="1404" spans="6:6">
      <c r="F1404"/>
    </row>
    <row r="1405" spans="6:6">
      <c r="F1405"/>
    </row>
    <row r="1406" spans="6:6">
      <c r="F1406"/>
    </row>
    <row r="1407" spans="6:6">
      <c r="F1407"/>
    </row>
    <row r="1408" spans="6:6">
      <c r="F1408"/>
    </row>
    <row r="1409" spans="6:6">
      <c r="F1409"/>
    </row>
    <row r="1410" spans="6:6">
      <c r="F1410"/>
    </row>
    <row r="1411" spans="6:6">
      <c r="F1411"/>
    </row>
    <row r="1412" spans="6:6">
      <c r="F1412"/>
    </row>
    <row r="1413" spans="6:6">
      <c r="F1413"/>
    </row>
    <row r="1414" spans="6:6">
      <c r="F1414"/>
    </row>
    <row r="1415" spans="6:6">
      <c r="F1415"/>
    </row>
    <row r="1416" spans="6:6">
      <c r="F1416"/>
    </row>
    <row r="1417" spans="6:6">
      <c r="F1417"/>
    </row>
    <row r="1418" spans="6:6">
      <c r="F1418"/>
    </row>
    <row r="1419" spans="6:6">
      <c r="F1419"/>
    </row>
    <row r="1420" spans="6:6">
      <c r="F1420"/>
    </row>
    <row r="1421" spans="6:6">
      <c r="F1421"/>
    </row>
    <row r="1422" spans="6:6">
      <c r="F1422"/>
    </row>
    <row r="1423" spans="6:6">
      <c r="F1423"/>
    </row>
    <row r="1424" spans="6:6">
      <c r="F1424"/>
    </row>
    <row r="1425" spans="6:6">
      <c r="F1425"/>
    </row>
    <row r="1426" spans="6:6">
      <c r="F1426"/>
    </row>
    <row r="1427" spans="6:6">
      <c r="F1427"/>
    </row>
    <row r="1428" spans="6:6">
      <c r="F1428"/>
    </row>
    <row r="1429" spans="6:6">
      <c r="F1429"/>
    </row>
    <row r="1430" spans="6:6">
      <c r="F1430"/>
    </row>
    <row r="1431" spans="6:6">
      <c r="F1431"/>
    </row>
    <row r="1432" spans="6:6">
      <c r="F1432"/>
    </row>
    <row r="1433" spans="6:6">
      <c r="F1433"/>
    </row>
    <row r="1434" spans="6:6">
      <c r="F1434"/>
    </row>
    <row r="1435" spans="6:6">
      <c r="F1435"/>
    </row>
    <row r="1436" spans="6:6">
      <c r="F1436"/>
    </row>
    <row r="1437" spans="6:6">
      <c r="F1437"/>
    </row>
    <row r="1438" spans="6:6">
      <c r="F1438"/>
    </row>
    <row r="1439" spans="6:6">
      <c r="F1439"/>
    </row>
    <row r="1440" spans="6:6">
      <c r="F1440"/>
    </row>
    <row r="1441" spans="6:6">
      <c r="F1441"/>
    </row>
    <row r="1442" spans="6:6">
      <c r="F1442"/>
    </row>
    <row r="1443" spans="6:6">
      <c r="F1443"/>
    </row>
    <row r="1444" spans="6:6">
      <c r="F1444"/>
    </row>
    <row r="1445" spans="6:6">
      <c r="F1445"/>
    </row>
    <row r="1446" spans="6:6">
      <c r="F1446"/>
    </row>
    <row r="1447" spans="6:6">
      <c r="F1447"/>
    </row>
    <row r="1448" spans="6:6">
      <c r="F1448"/>
    </row>
    <row r="1449" spans="6:6">
      <c r="F1449"/>
    </row>
    <row r="1450" spans="6:6">
      <c r="F1450"/>
    </row>
    <row r="1451" spans="6:6">
      <c r="F1451"/>
    </row>
    <row r="1452" spans="6:6">
      <c r="F1452"/>
    </row>
    <row r="1453" spans="6:6">
      <c r="F1453"/>
    </row>
    <row r="1454" spans="6:6">
      <c r="F1454"/>
    </row>
    <row r="1455" spans="6:6">
      <c r="F1455"/>
    </row>
    <row r="1456" spans="6:6">
      <c r="F1456"/>
    </row>
    <row r="1457" spans="6:6">
      <c r="F1457"/>
    </row>
    <row r="1458" spans="6:6">
      <c r="F1458"/>
    </row>
    <row r="1459" spans="6:6">
      <c r="F1459"/>
    </row>
    <row r="1460" spans="6:6">
      <c r="F1460"/>
    </row>
    <row r="1461" spans="6:6">
      <c r="F1461"/>
    </row>
    <row r="1462" spans="6:6">
      <c r="F1462"/>
    </row>
    <row r="1463" spans="6:6">
      <c r="F1463"/>
    </row>
    <row r="1464" spans="6:6">
      <c r="F1464"/>
    </row>
    <row r="1465" spans="6:6">
      <c r="F1465"/>
    </row>
    <row r="1466" spans="6:6">
      <c r="F1466"/>
    </row>
    <row r="1467" spans="6:6">
      <c r="F1467"/>
    </row>
    <row r="1468" spans="6:6">
      <c r="F1468"/>
    </row>
    <row r="1469" spans="6:6">
      <c r="F1469"/>
    </row>
    <row r="1470" spans="6:6">
      <c r="F1470"/>
    </row>
    <row r="1471" spans="6:6">
      <c r="F1471"/>
    </row>
    <row r="1472" spans="6:6">
      <c r="F1472"/>
    </row>
    <row r="1473" spans="6:6">
      <c r="F1473"/>
    </row>
    <row r="1474" spans="6:6">
      <c r="F1474"/>
    </row>
    <row r="1475" spans="6:6">
      <c r="F1475"/>
    </row>
    <row r="1476" spans="6:6">
      <c r="F1476"/>
    </row>
    <row r="1477" spans="6:6">
      <c r="F1477"/>
    </row>
    <row r="1478" spans="6:6">
      <c r="F1478"/>
    </row>
    <row r="1479" spans="6:6">
      <c r="F1479"/>
    </row>
    <row r="1480" spans="6:6">
      <c r="F1480"/>
    </row>
    <row r="1481" spans="6:6">
      <c r="F1481"/>
    </row>
    <row r="1482" spans="6:6">
      <c r="F1482"/>
    </row>
    <row r="1483" spans="6:6">
      <c r="F1483"/>
    </row>
    <row r="1484" spans="6:6">
      <c r="F1484"/>
    </row>
    <row r="1485" spans="6:6">
      <c r="F1485"/>
    </row>
    <row r="1486" spans="6:6">
      <c r="F1486"/>
    </row>
    <row r="1487" spans="6:6">
      <c r="F1487"/>
    </row>
    <row r="1488" spans="6:6">
      <c r="F1488"/>
    </row>
    <row r="1489" spans="6:6">
      <c r="F1489"/>
    </row>
    <row r="1490" spans="6:6">
      <c r="F1490"/>
    </row>
    <row r="1491" spans="6:6">
      <c r="F1491"/>
    </row>
    <row r="1492" spans="6:6">
      <c r="F1492"/>
    </row>
    <row r="1493" spans="6:6">
      <c r="F1493"/>
    </row>
    <row r="1494" spans="6:6">
      <c r="F1494"/>
    </row>
    <row r="1495" spans="6:6">
      <c r="F1495"/>
    </row>
    <row r="1496" spans="6:6">
      <c r="F1496"/>
    </row>
    <row r="1497" spans="6:6">
      <c r="F1497"/>
    </row>
    <row r="1498" spans="6:6">
      <c r="F1498"/>
    </row>
    <row r="1499" spans="6:6">
      <c r="F1499"/>
    </row>
    <row r="1500" spans="6:6">
      <c r="F1500"/>
    </row>
    <row r="1501" spans="6:6">
      <c r="F1501"/>
    </row>
    <row r="1502" spans="6:6">
      <c r="F1502"/>
    </row>
    <row r="1503" spans="6:6">
      <c r="F1503"/>
    </row>
    <row r="1504" spans="6:6">
      <c r="F1504"/>
    </row>
    <row r="1505" spans="6:6">
      <c r="F1505"/>
    </row>
    <row r="1506" spans="6:6">
      <c r="F1506"/>
    </row>
    <row r="1507" spans="6:6">
      <c r="F1507"/>
    </row>
    <row r="1508" spans="6:6">
      <c r="F1508"/>
    </row>
    <row r="1509" spans="6:6">
      <c r="F1509"/>
    </row>
    <row r="1510" spans="6:6">
      <c r="F1510"/>
    </row>
    <row r="1511" spans="6:6">
      <c r="F1511"/>
    </row>
    <row r="1512" spans="6:6">
      <c r="F1512"/>
    </row>
    <row r="1513" spans="6:6">
      <c r="F1513"/>
    </row>
    <row r="1514" spans="6:6">
      <c r="F1514"/>
    </row>
    <row r="1515" spans="6:6">
      <c r="F1515"/>
    </row>
    <row r="1516" spans="6:6">
      <c r="F1516"/>
    </row>
    <row r="1517" spans="6:6">
      <c r="F1517"/>
    </row>
    <row r="1518" spans="6:6">
      <c r="F1518"/>
    </row>
    <row r="1519" spans="6:6">
      <c r="F1519"/>
    </row>
    <row r="1520" spans="6:6">
      <c r="F1520"/>
    </row>
    <row r="1521" spans="6:6">
      <c r="F1521"/>
    </row>
    <row r="1522" spans="6:6">
      <c r="F1522"/>
    </row>
    <row r="1523" spans="6:6">
      <c r="F1523"/>
    </row>
    <row r="1524" spans="6:6">
      <c r="F1524"/>
    </row>
    <row r="1525" spans="6:6">
      <c r="F1525"/>
    </row>
    <row r="1526" spans="6:6">
      <c r="F1526"/>
    </row>
    <row r="1527" spans="6:6">
      <c r="F1527"/>
    </row>
    <row r="1528" spans="6:6">
      <c r="F1528"/>
    </row>
    <row r="1529" spans="6:6">
      <c r="F1529"/>
    </row>
    <row r="1530" spans="6:6">
      <c r="F1530"/>
    </row>
    <row r="1531" spans="6:6">
      <c r="F1531"/>
    </row>
    <row r="1532" spans="6:6">
      <c r="F1532"/>
    </row>
    <row r="1533" spans="6:6">
      <c r="F1533"/>
    </row>
    <row r="1534" spans="6:6">
      <c r="F1534"/>
    </row>
    <row r="1535" spans="6:6">
      <c r="F1535"/>
    </row>
    <row r="1536" spans="6:6">
      <c r="F1536"/>
    </row>
    <row r="1537" spans="6:6">
      <c r="F1537"/>
    </row>
    <row r="1538" spans="6:6">
      <c r="F1538"/>
    </row>
    <row r="1539" spans="6:6">
      <c r="F1539"/>
    </row>
    <row r="1540" spans="6:6">
      <c r="F1540"/>
    </row>
    <row r="1541" spans="6:6">
      <c r="F1541"/>
    </row>
    <row r="1542" spans="6:6">
      <c r="F1542"/>
    </row>
    <row r="1543" spans="6:6">
      <c r="F1543"/>
    </row>
    <row r="1544" spans="6:6">
      <c r="F1544"/>
    </row>
    <row r="1545" spans="6:6">
      <c r="F1545"/>
    </row>
    <row r="1546" spans="6:6">
      <c r="F1546"/>
    </row>
    <row r="1547" spans="6:6">
      <c r="F1547"/>
    </row>
    <row r="1548" spans="6:6">
      <c r="F1548"/>
    </row>
    <row r="1549" spans="6:6">
      <c r="F1549"/>
    </row>
    <row r="1550" spans="6:6">
      <c r="F1550"/>
    </row>
    <row r="1551" spans="6:6">
      <c r="F1551"/>
    </row>
    <row r="1552" spans="6:6">
      <c r="F1552"/>
    </row>
    <row r="1553" spans="6:6">
      <c r="F1553"/>
    </row>
    <row r="1554" spans="6:6">
      <c r="F1554"/>
    </row>
    <row r="1555" spans="6:6">
      <c r="F1555"/>
    </row>
    <row r="1556" spans="6:6">
      <c r="F1556"/>
    </row>
    <row r="1557" spans="6:6">
      <c r="F1557"/>
    </row>
    <row r="1558" spans="6:6">
      <c r="F1558"/>
    </row>
    <row r="1559" spans="6:6">
      <c r="F1559"/>
    </row>
    <row r="1560" spans="6:6">
      <c r="F1560"/>
    </row>
    <row r="1561" spans="6:6">
      <c r="F1561"/>
    </row>
    <row r="1562" spans="6:6">
      <c r="F1562"/>
    </row>
    <row r="1563" spans="6:6">
      <c r="F1563"/>
    </row>
    <row r="1564" spans="6:6">
      <c r="F1564"/>
    </row>
    <row r="1565" spans="6:6">
      <c r="F1565"/>
    </row>
    <row r="1566" spans="6:6">
      <c r="F1566"/>
    </row>
    <row r="1567" spans="6:6">
      <c r="F1567"/>
    </row>
    <row r="1568" spans="6:6">
      <c r="F1568"/>
    </row>
    <row r="1569" spans="6:6">
      <c r="F1569"/>
    </row>
    <row r="1570" spans="6:6">
      <c r="F1570"/>
    </row>
    <row r="1571" spans="6:6">
      <c r="F1571"/>
    </row>
    <row r="1572" spans="6:6">
      <c r="F1572"/>
    </row>
    <row r="1573" spans="6:6">
      <c r="F1573"/>
    </row>
    <row r="1574" spans="6:6">
      <c r="F1574"/>
    </row>
    <row r="1575" spans="6:6">
      <c r="F1575"/>
    </row>
    <row r="1576" spans="6:6">
      <c r="F1576"/>
    </row>
    <row r="1577" spans="6:6">
      <c r="F1577"/>
    </row>
    <row r="1578" spans="6:6">
      <c r="F1578"/>
    </row>
    <row r="1579" spans="6:6">
      <c r="F1579"/>
    </row>
    <row r="1580" spans="6:6">
      <c r="F1580"/>
    </row>
    <row r="1581" spans="6:6">
      <c r="F1581"/>
    </row>
    <row r="1582" spans="6:6">
      <c r="F1582"/>
    </row>
    <row r="1583" spans="6:6">
      <c r="F1583"/>
    </row>
    <row r="1584" spans="6:6">
      <c r="F1584"/>
    </row>
    <row r="1585" spans="6:6">
      <c r="F1585"/>
    </row>
    <row r="1586" spans="6:6">
      <c r="F1586"/>
    </row>
    <row r="1587" spans="6:6">
      <c r="F1587"/>
    </row>
    <row r="1588" spans="6:6">
      <c r="F1588"/>
    </row>
    <row r="1589" spans="6:6">
      <c r="F1589"/>
    </row>
    <row r="1590" spans="6:6">
      <c r="F1590"/>
    </row>
    <row r="1591" spans="6:6">
      <c r="F1591"/>
    </row>
    <row r="1592" spans="6:6">
      <c r="F1592"/>
    </row>
    <row r="1593" spans="6:6">
      <c r="F1593"/>
    </row>
    <row r="1594" spans="6:6">
      <c r="F1594"/>
    </row>
    <row r="1595" spans="6:6">
      <c r="F1595"/>
    </row>
    <row r="1596" spans="6:6">
      <c r="F1596"/>
    </row>
    <row r="1597" spans="6:6">
      <c r="F1597"/>
    </row>
    <row r="1598" spans="6:6">
      <c r="F1598"/>
    </row>
    <row r="1599" spans="6:6">
      <c r="F1599"/>
    </row>
    <row r="1600" spans="6:6">
      <c r="F1600"/>
    </row>
    <row r="1601" spans="6:6">
      <c r="F1601"/>
    </row>
    <row r="1602" spans="6:6">
      <c r="F1602"/>
    </row>
    <row r="1603" spans="6:6">
      <c r="F1603"/>
    </row>
    <row r="1604" spans="6:6">
      <c r="F1604"/>
    </row>
    <row r="1605" spans="6:6">
      <c r="F1605"/>
    </row>
    <row r="1606" spans="6:6">
      <c r="F1606"/>
    </row>
    <row r="1607" spans="6:6">
      <c r="F1607"/>
    </row>
    <row r="1608" spans="6:6">
      <c r="F1608"/>
    </row>
    <row r="1609" spans="6:6">
      <c r="F1609"/>
    </row>
    <row r="1610" spans="6:6">
      <c r="F1610"/>
    </row>
    <row r="1611" spans="6:6">
      <c r="F1611"/>
    </row>
    <row r="1612" spans="6:6">
      <c r="F1612"/>
    </row>
    <row r="1613" spans="6:6">
      <c r="F1613"/>
    </row>
    <row r="1614" spans="6:6">
      <c r="F1614"/>
    </row>
    <row r="1615" spans="6:6">
      <c r="F1615"/>
    </row>
    <row r="1616" spans="6:6">
      <c r="F1616"/>
    </row>
    <row r="1617" spans="6:6">
      <c r="F1617"/>
    </row>
    <row r="1618" spans="6:6">
      <c r="F1618"/>
    </row>
    <row r="1619" spans="6:6">
      <c r="F1619"/>
    </row>
    <row r="1620" spans="6:6">
      <c r="F1620"/>
    </row>
    <row r="1621" spans="6:6">
      <c r="F1621"/>
    </row>
    <row r="1622" spans="6:6">
      <c r="F1622"/>
    </row>
    <row r="1623" spans="6:6">
      <c r="F1623"/>
    </row>
    <row r="1624" spans="6:6">
      <c r="F1624"/>
    </row>
    <row r="1625" spans="6:6">
      <c r="F1625"/>
    </row>
    <row r="1626" spans="6:6">
      <c r="F1626"/>
    </row>
    <row r="1627" spans="6:6">
      <c r="F1627"/>
    </row>
    <row r="1628" spans="6:6">
      <c r="F1628"/>
    </row>
    <row r="1629" spans="6:6">
      <c r="F1629"/>
    </row>
    <row r="1630" spans="6:6">
      <c r="F1630"/>
    </row>
    <row r="1631" spans="6:6">
      <c r="F1631"/>
    </row>
    <row r="1632" spans="6:6">
      <c r="F1632"/>
    </row>
    <row r="1633" spans="6:6">
      <c r="F1633"/>
    </row>
    <row r="1634" spans="6:6">
      <c r="F1634"/>
    </row>
    <row r="1635" spans="6:6">
      <c r="F1635"/>
    </row>
    <row r="1636" spans="6:6">
      <c r="F1636"/>
    </row>
    <row r="1637" spans="6:6">
      <c r="F1637"/>
    </row>
    <row r="1638" spans="6:6">
      <c r="F1638"/>
    </row>
    <row r="1639" spans="6:6">
      <c r="F1639"/>
    </row>
    <row r="1640" spans="6:6">
      <c r="F1640"/>
    </row>
    <row r="1641" spans="6:6">
      <c r="F1641"/>
    </row>
    <row r="1642" spans="6:6">
      <c r="F1642"/>
    </row>
    <row r="1643" spans="6:6">
      <c r="F1643"/>
    </row>
    <row r="1644" spans="6:6">
      <c r="F1644"/>
    </row>
    <row r="1645" spans="6:6">
      <c r="F1645"/>
    </row>
    <row r="1646" spans="6:6">
      <c r="F1646"/>
    </row>
    <row r="1647" spans="6:6">
      <c r="F1647"/>
    </row>
    <row r="1648" spans="6:6">
      <c r="F1648"/>
    </row>
    <row r="1649" spans="6:6">
      <c r="F1649"/>
    </row>
    <row r="1650" spans="6:6">
      <c r="F1650"/>
    </row>
    <row r="1651" spans="6:6">
      <c r="F1651"/>
    </row>
    <row r="1652" spans="6:6">
      <c r="F1652"/>
    </row>
    <row r="1653" spans="6:6">
      <c r="F1653"/>
    </row>
    <row r="1654" spans="6:6">
      <c r="F1654"/>
    </row>
    <row r="1655" spans="6:6">
      <c r="F1655"/>
    </row>
    <row r="1656" spans="6:6">
      <c r="F1656"/>
    </row>
    <row r="1657" spans="6:6">
      <c r="F1657"/>
    </row>
    <row r="1658" spans="6:6">
      <c r="F1658"/>
    </row>
    <row r="1659" spans="6:6">
      <c r="F1659"/>
    </row>
    <row r="1660" spans="6:6">
      <c r="F1660"/>
    </row>
    <row r="1661" spans="6:6">
      <c r="F1661"/>
    </row>
    <row r="1662" spans="6:6">
      <c r="F1662"/>
    </row>
    <row r="1663" spans="6:6">
      <c r="F1663"/>
    </row>
    <row r="1664" spans="6:6">
      <c r="F1664"/>
    </row>
    <row r="1665" spans="6:6">
      <c r="F1665"/>
    </row>
    <row r="1666" spans="6:6">
      <c r="F1666"/>
    </row>
    <row r="1667" spans="6:6">
      <c r="F1667"/>
    </row>
    <row r="1668" spans="6:6">
      <c r="F1668"/>
    </row>
    <row r="1669" spans="6:6">
      <c r="F1669"/>
    </row>
    <row r="1670" spans="6:6">
      <c r="F1670"/>
    </row>
    <row r="1671" spans="6:6">
      <c r="F1671"/>
    </row>
    <row r="1672" spans="6:6">
      <c r="F1672"/>
    </row>
    <row r="1673" spans="6:6">
      <c r="F1673"/>
    </row>
    <row r="1674" spans="6:6">
      <c r="F1674"/>
    </row>
    <row r="1675" spans="6:6">
      <c r="F1675"/>
    </row>
    <row r="1676" spans="6:6">
      <c r="F1676"/>
    </row>
    <row r="1677" spans="6:6">
      <c r="F1677"/>
    </row>
    <row r="1678" spans="6:6">
      <c r="F1678"/>
    </row>
    <row r="1679" spans="6:6">
      <c r="F1679"/>
    </row>
    <row r="1680" spans="6:6">
      <c r="F1680"/>
    </row>
    <row r="1681" spans="6:6">
      <c r="F1681"/>
    </row>
    <row r="1682" spans="6:6">
      <c r="F1682"/>
    </row>
    <row r="1683" spans="6:6">
      <c r="F1683"/>
    </row>
    <row r="1684" spans="6:6">
      <c r="F1684"/>
    </row>
    <row r="1685" spans="6:6">
      <c r="F1685"/>
    </row>
    <row r="1686" spans="6:6">
      <c r="F1686"/>
    </row>
    <row r="1687" spans="6:6">
      <c r="F1687"/>
    </row>
    <row r="1688" spans="6:6">
      <c r="F1688"/>
    </row>
    <row r="1689" spans="6:6">
      <c r="F1689"/>
    </row>
    <row r="1690" spans="6:6">
      <c r="F1690"/>
    </row>
    <row r="1691" spans="6:6">
      <c r="F1691"/>
    </row>
    <row r="1692" spans="6:6">
      <c r="F1692"/>
    </row>
    <row r="1693" spans="6:6">
      <c r="F1693"/>
    </row>
    <row r="1694" spans="6:6">
      <c r="F1694"/>
    </row>
    <row r="1695" spans="6:6">
      <c r="F1695"/>
    </row>
    <row r="1696" spans="6:6">
      <c r="F1696"/>
    </row>
    <row r="1697" spans="6:6">
      <c r="F1697"/>
    </row>
    <row r="1698" spans="6:6">
      <c r="F1698"/>
    </row>
    <row r="1699" spans="6:6">
      <c r="F1699"/>
    </row>
    <row r="1700" spans="6:6">
      <c r="F1700"/>
    </row>
    <row r="1701" spans="6:6">
      <c r="F1701"/>
    </row>
    <row r="1702" spans="6:6">
      <c r="F1702"/>
    </row>
    <row r="1703" spans="6:6">
      <c r="F1703"/>
    </row>
    <row r="1704" spans="6:6">
      <c r="F1704"/>
    </row>
    <row r="1705" spans="6:6">
      <c r="F1705"/>
    </row>
    <row r="1706" spans="6:6">
      <c r="F1706"/>
    </row>
    <row r="1707" spans="6:6">
      <c r="F1707"/>
    </row>
    <row r="1708" spans="6:6">
      <c r="F1708"/>
    </row>
    <row r="1709" spans="6:6">
      <c r="F1709"/>
    </row>
    <row r="1710" spans="6:6">
      <c r="F1710"/>
    </row>
    <row r="1711" spans="6:6">
      <c r="F1711"/>
    </row>
    <row r="1712" spans="6:6">
      <c r="F1712"/>
    </row>
    <row r="1713" spans="6:6">
      <c r="F1713"/>
    </row>
    <row r="1714" spans="6:6">
      <c r="F1714"/>
    </row>
    <row r="1715" spans="6:6">
      <c r="F1715"/>
    </row>
    <row r="1716" spans="6:6">
      <c r="F1716"/>
    </row>
    <row r="1717" spans="6:6">
      <c r="F1717"/>
    </row>
    <row r="1718" spans="6:6">
      <c r="F1718"/>
    </row>
    <row r="1719" spans="6:6">
      <c r="F1719"/>
    </row>
    <row r="1720" spans="6:6">
      <c r="F1720"/>
    </row>
    <row r="1721" spans="6:6">
      <c r="F1721"/>
    </row>
    <row r="1722" spans="6:6">
      <c r="F1722"/>
    </row>
    <row r="1723" spans="6:6">
      <c r="F1723"/>
    </row>
    <row r="1724" spans="6:6">
      <c r="F1724"/>
    </row>
    <row r="1725" spans="6:6">
      <c r="F1725"/>
    </row>
    <row r="1726" spans="6:6">
      <c r="F1726"/>
    </row>
    <row r="1727" spans="6:6">
      <c r="F1727"/>
    </row>
    <row r="1728" spans="6:6">
      <c r="F1728"/>
    </row>
    <row r="1729" spans="6:6">
      <c r="F1729"/>
    </row>
    <row r="1730" spans="6:6">
      <c r="F1730"/>
    </row>
    <row r="1731" spans="6:6">
      <c r="F1731"/>
    </row>
    <row r="1732" spans="6:6">
      <c r="F1732"/>
    </row>
    <row r="1733" spans="6:6">
      <c r="F1733"/>
    </row>
    <row r="1734" spans="6:6">
      <c r="F1734"/>
    </row>
    <row r="1735" spans="6:6">
      <c r="F1735"/>
    </row>
    <row r="1736" spans="6:6">
      <c r="F1736"/>
    </row>
    <row r="1737" spans="6:6">
      <c r="F1737"/>
    </row>
    <row r="1738" spans="6:6">
      <c r="F1738"/>
    </row>
    <row r="1739" spans="6:6">
      <c r="F1739"/>
    </row>
    <row r="1740" spans="6:6">
      <c r="F1740"/>
    </row>
    <row r="1741" spans="6:6">
      <c r="F1741"/>
    </row>
    <row r="1742" spans="6:6">
      <c r="F1742"/>
    </row>
    <row r="1743" spans="6:6">
      <c r="F1743"/>
    </row>
    <row r="1744" spans="6:6">
      <c r="F1744"/>
    </row>
    <row r="1745" spans="6:6">
      <c r="F1745"/>
    </row>
    <row r="1746" spans="6:6">
      <c r="F1746"/>
    </row>
    <row r="1747" spans="6:6">
      <c r="F1747"/>
    </row>
    <row r="1748" spans="6:6">
      <c r="F1748"/>
    </row>
    <row r="1749" spans="6:6">
      <c r="F1749"/>
    </row>
    <row r="1750" spans="6:6">
      <c r="F1750"/>
    </row>
    <row r="1751" spans="6:6">
      <c r="F1751"/>
    </row>
    <row r="1752" spans="6:6">
      <c r="F1752"/>
    </row>
    <row r="1753" spans="6:6">
      <c r="F1753"/>
    </row>
    <row r="1754" spans="6:6">
      <c r="F1754"/>
    </row>
    <row r="1755" spans="6:6">
      <c r="F1755"/>
    </row>
    <row r="1756" spans="6:6">
      <c r="F1756"/>
    </row>
    <row r="1757" spans="6:6">
      <c r="F1757"/>
    </row>
    <row r="1758" spans="6:6">
      <c r="F1758"/>
    </row>
    <row r="1759" spans="6:6">
      <c r="F1759"/>
    </row>
    <row r="1760" spans="6:6">
      <c r="F1760"/>
    </row>
    <row r="1761" spans="6:6">
      <c r="F1761"/>
    </row>
    <row r="1762" spans="6:6">
      <c r="F1762"/>
    </row>
    <row r="1763" spans="6:6">
      <c r="F1763"/>
    </row>
    <row r="1764" spans="6:6">
      <c r="F1764"/>
    </row>
    <row r="1765" spans="6:6">
      <c r="F1765"/>
    </row>
    <row r="1766" spans="6:6">
      <c r="F1766"/>
    </row>
    <row r="1767" spans="6:6">
      <c r="F1767"/>
    </row>
    <row r="1768" spans="6:6">
      <c r="F1768"/>
    </row>
    <row r="1769" spans="6:6">
      <c r="F1769"/>
    </row>
    <row r="1770" spans="6:6">
      <c r="F1770"/>
    </row>
    <row r="1771" spans="6:6">
      <c r="F1771"/>
    </row>
    <row r="1772" spans="6:6">
      <c r="F1772"/>
    </row>
    <row r="1773" spans="6:6">
      <c r="F1773"/>
    </row>
    <row r="1774" spans="6:6">
      <c r="F1774"/>
    </row>
    <row r="1775" spans="6:6">
      <c r="F1775"/>
    </row>
    <row r="1776" spans="6:6">
      <c r="F1776"/>
    </row>
    <row r="1777" spans="6:6">
      <c r="F1777"/>
    </row>
    <row r="1778" spans="6:6">
      <c r="F1778"/>
    </row>
    <row r="1779" spans="6:6">
      <c r="F1779"/>
    </row>
    <row r="1780" spans="6:6">
      <c r="F1780"/>
    </row>
    <row r="1781" spans="6:6">
      <c r="F1781"/>
    </row>
    <row r="1782" spans="6:6">
      <c r="F1782"/>
    </row>
    <row r="1783" spans="6:6">
      <c r="F1783"/>
    </row>
    <row r="1784" spans="6:6">
      <c r="F1784"/>
    </row>
    <row r="1785" spans="6:6">
      <c r="F1785"/>
    </row>
    <row r="1786" spans="6:6">
      <c r="F1786"/>
    </row>
    <row r="1787" spans="6:6">
      <c r="F1787"/>
    </row>
    <row r="1788" spans="6:6">
      <c r="F1788"/>
    </row>
    <row r="1789" spans="6:6">
      <c r="F1789"/>
    </row>
    <row r="1790" spans="6:6">
      <c r="F1790"/>
    </row>
    <row r="1791" spans="6:6">
      <c r="F1791"/>
    </row>
    <row r="1792" spans="6:6">
      <c r="F1792"/>
    </row>
    <row r="1793" spans="6:6">
      <c r="F1793"/>
    </row>
    <row r="1794" spans="6:6">
      <c r="F1794"/>
    </row>
    <row r="1795" spans="6:6">
      <c r="F1795"/>
    </row>
    <row r="1796" spans="6:6">
      <c r="F1796"/>
    </row>
    <row r="1797" spans="6:6">
      <c r="F1797"/>
    </row>
    <row r="1798" spans="6:6">
      <c r="F1798"/>
    </row>
    <row r="1799" spans="6:6">
      <c r="F1799"/>
    </row>
    <row r="1800" spans="6:6">
      <c r="F1800"/>
    </row>
    <row r="1801" spans="6:6">
      <c r="F1801"/>
    </row>
    <row r="1802" spans="6:6">
      <c r="F1802"/>
    </row>
    <row r="1803" spans="6:6">
      <c r="F1803"/>
    </row>
    <row r="1804" spans="6:6">
      <c r="F1804"/>
    </row>
    <row r="1805" spans="6:6">
      <c r="F1805"/>
    </row>
    <row r="1806" spans="6:6">
      <c r="F1806"/>
    </row>
    <row r="1807" spans="6:6">
      <c r="F1807"/>
    </row>
    <row r="1808" spans="6:6">
      <c r="F1808"/>
    </row>
    <row r="1809" spans="6:6">
      <c r="F1809"/>
    </row>
    <row r="1810" spans="6:6">
      <c r="F1810"/>
    </row>
    <row r="1811" spans="6:6">
      <c r="F1811"/>
    </row>
    <row r="1812" spans="6:6">
      <c r="F1812"/>
    </row>
    <row r="1813" spans="6:6">
      <c r="F1813"/>
    </row>
    <row r="1814" spans="6:6">
      <c r="F1814"/>
    </row>
    <row r="1815" spans="6:6">
      <c r="F1815"/>
    </row>
    <row r="1816" spans="6:6">
      <c r="F1816"/>
    </row>
    <row r="1817" spans="6:6">
      <c r="F1817"/>
    </row>
    <row r="1818" spans="6:6">
      <c r="F1818"/>
    </row>
    <row r="1819" spans="6:6">
      <c r="F1819"/>
    </row>
    <row r="1820" spans="6:6">
      <c r="F1820"/>
    </row>
    <row r="1821" spans="6:6">
      <c r="F1821"/>
    </row>
    <row r="1822" spans="6:6">
      <c r="F1822"/>
    </row>
    <row r="1823" spans="6:6">
      <c r="F1823"/>
    </row>
    <row r="1824" spans="6:6">
      <c r="F1824"/>
    </row>
    <row r="1825" spans="6:6">
      <c r="F1825"/>
    </row>
    <row r="1826" spans="6:6">
      <c r="F1826"/>
    </row>
    <row r="1827" spans="6:6">
      <c r="F1827"/>
    </row>
    <row r="1828" spans="6:6">
      <c r="F1828"/>
    </row>
    <row r="1829" spans="6:6">
      <c r="F1829"/>
    </row>
    <row r="1830" spans="6:6">
      <c r="F1830"/>
    </row>
    <row r="1831" spans="6:6">
      <c r="F1831"/>
    </row>
    <row r="1832" spans="6:6">
      <c r="F1832"/>
    </row>
    <row r="1833" spans="6:6">
      <c r="F1833"/>
    </row>
    <row r="1834" spans="6:6">
      <c r="F1834"/>
    </row>
    <row r="1835" spans="6:6">
      <c r="F1835"/>
    </row>
    <row r="1836" spans="6:6">
      <c r="F1836"/>
    </row>
    <row r="1837" spans="6:6">
      <c r="F1837"/>
    </row>
    <row r="1838" spans="6:6">
      <c r="F1838"/>
    </row>
    <row r="1839" spans="6:6">
      <c r="F1839"/>
    </row>
    <row r="1840" spans="6:6">
      <c r="F1840"/>
    </row>
    <row r="1841" spans="6:6">
      <c r="F1841"/>
    </row>
    <row r="1842" spans="6:6">
      <c r="F1842"/>
    </row>
    <row r="1843" spans="6:6">
      <c r="F1843"/>
    </row>
    <row r="1844" spans="6:6">
      <c r="F1844"/>
    </row>
    <row r="1845" spans="6:6">
      <c r="F1845"/>
    </row>
    <row r="1846" spans="6:6">
      <c r="F1846"/>
    </row>
    <row r="1847" spans="6:6">
      <c r="F1847"/>
    </row>
    <row r="1848" spans="6:6">
      <c r="F1848"/>
    </row>
    <row r="1849" spans="6:6">
      <c r="F1849"/>
    </row>
    <row r="1850" spans="6:6">
      <c r="F1850"/>
    </row>
    <row r="1851" spans="6:6">
      <c r="F1851"/>
    </row>
    <row r="1852" spans="6:6">
      <c r="F1852"/>
    </row>
    <row r="1853" spans="6:6">
      <c r="F1853"/>
    </row>
    <row r="1854" spans="6:6">
      <c r="F1854"/>
    </row>
    <row r="1855" spans="6:6">
      <c r="F1855"/>
    </row>
    <row r="1856" spans="6:6">
      <c r="F1856"/>
    </row>
    <row r="1857" spans="6:6">
      <c r="F1857"/>
    </row>
    <row r="1858" spans="6:6">
      <c r="F1858"/>
    </row>
    <row r="1859" spans="6:6">
      <c r="F1859"/>
    </row>
    <row r="1860" spans="6:6">
      <c r="F1860"/>
    </row>
    <row r="1861" spans="6:6">
      <c r="F1861"/>
    </row>
    <row r="1862" spans="6:6">
      <c r="F1862"/>
    </row>
    <row r="1863" spans="6:6">
      <c r="F1863"/>
    </row>
    <row r="1864" spans="6:6">
      <c r="F1864"/>
    </row>
    <row r="1865" spans="6:6">
      <c r="F1865"/>
    </row>
    <row r="1866" spans="6:6">
      <c r="F1866"/>
    </row>
    <row r="1867" spans="6:6">
      <c r="F1867"/>
    </row>
    <row r="1868" spans="6:6">
      <c r="F1868"/>
    </row>
    <row r="1869" spans="6:6">
      <c r="F1869"/>
    </row>
    <row r="1870" spans="6:6">
      <c r="F1870"/>
    </row>
    <row r="1871" spans="6:6">
      <c r="F1871"/>
    </row>
    <row r="1872" spans="6:6">
      <c r="F1872"/>
    </row>
    <row r="1873" spans="6:6">
      <c r="F1873"/>
    </row>
    <row r="1874" spans="6:6">
      <c r="F1874"/>
    </row>
    <row r="1875" spans="6:6">
      <c r="F1875"/>
    </row>
    <row r="1876" spans="6:6">
      <c r="F1876"/>
    </row>
    <row r="1877" spans="6:6">
      <c r="F1877"/>
    </row>
    <row r="1878" spans="6:6">
      <c r="F1878"/>
    </row>
    <row r="1879" spans="6:6">
      <c r="F1879"/>
    </row>
    <row r="1880" spans="6:6">
      <c r="F1880"/>
    </row>
    <row r="1881" spans="6:6">
      <c r="F1881"/>
    </row>
    <row r="1882" spans="6:6">
      <c r="F1882"/>
    </row>
    <row r="1883" spans="6:6">
      <c r="F1883"/>
    </row>
    <row r="1884" spans="6:6">
      <c r="F1884"/>
    </row>
    <row r="1885" spans="6:6">
      <c r="F1885"/>
    </row>
    <row r="1886" spans="6:6">
      <c r="F1886"/>
    </row>
    <row r="1887" spans="6:6">
      <c r="F1887"/>
    </row>
    <row r="1888" spans="6:6">
      <c r="F1888"/>
    </row>
    <row r="1889" spans="6:6">
      <c r="F1889"/>
    </row>
    <row r="1890" spans="6:6">
      <c r="F1890"/>
    </row>
    <row r="1891" spans="6:6">
      <c r="F1891"/>
    </row>
    <row r="1892" spans="6:6">
      <c r="F1892"/>
    </row>
    <row r="1893" spans="6:6">
      <c r="F1893"/>
    </row>
    <row r="1894" spans="6:6">
      <c r="F1894"/>
    </row>
    <row r="1895" spans="6:6">
      <c r="F1895"/>
    </row>
    <row r="1896" spans="6:6">
      <c r="F1896"/>
    </row>
    <row r="1897" spans="6:6">
      <c r="F1897"/>
    </row>
    <row r="1898" spans="6:6">
      <c r="F1898"/>
    </row>
    <row r="1899" spans="6:6">
      <c r="F1899"/>
    </row>
    <row r="1900" spans="6:6">
      <c r="F1900"/>
    </row>
    <row r="1901" spans="6:6">
      <c r="F1901"/>
    </row>
    <row r="1902" spans="6:6">
      <c r="F1902"/>
    </row>
    <row r="1903" spans="6:6">
      <c r="F1903"/>
    </row>
    <row r="1904" spans="6:6">
      <c r="F1904"/>
    </row>
    <row r="1905" spans="6:6">
      <c r="F1905"/>
    </row>
    <row r="1906" spans="6:6">
      <c r="F1906"/>
    </row>
    <row r="1907" spans="6:6">
      <c r="F1907"/>
    </row>
    <row r="1908" spans="6:6">
      <c r="F1908"/>
    </row>
    <row r="1909" spans="6:6">
      <c r="F1909"/>
    </row>
    <row r="1910" spans="6:6">
      <c r="F1910"/>
    </row>
    <row r="1911" spans="6:6">
      <c r="F1911"/>
    </row>
    <row r="1912" spans="6:6">
      <c r="F1912"/>
    </row>
    <row r="1913" spans="6:6">
      <c r="F1913"/>
    </row>
    <row r="1914" spans="6:6">
      <c r="F1914"/>
    </row>
    <row r="1915" spans="6:6">
      <c r="F1915"/>
    </row>
    <row r="1916" spans="6:6">
      <c r="F1916"/>
    </row>
    <row r="1917" spans="6:6">
      <c r="F1917"/>
    </row>
    <row r="1918" spans="6:6">
      <c r="F1918"/>
    </row>
    <row r="1919" spans="6:6">
      <c r="F1919"/>
    </row>
    <row r="1920" spans="6:6">
      <c r="F1920"/>
    </row>
    <row r="1921" spans="6:6">
      <c r="F1921"/>
    </row>
    <row r="1922" spans="6:6">
      <c r="F1922"/>
    </row>
    <row r="1923" spans="6:6">
      <c r="F1923"/>
    </row>
    <row r="1924" spans="6:6">
      <c r="F1924"/>
    </row>
    <row r="1925" spans="6:6">
      <c r="F1925"/>
    </row>
    <row r="1926" spans="6:6">
      <c r="F1926"/>
    </row>
    <row r="1927" spans="6:6">
      <c r="F1927"/>
    </row>
    <row r="1928" spans="6:6">
      <c r="F1928"/>
    </row>
    <row r="1929" spans="6:6">
      <c r="F1929"/>
    </row>
    <row r="1930" spans="6:6">
      <c r="F1930"/>
    </row>
    <row r="1931" spans="6:6">
      <c r="F1931"/>
    </row>
    <row r="1932" spans="6:6">
      <c r="F1932"/>
    </row>
    <row r="1933" spans="6:6">
      <c r="F1933"/>
    </row>
    <row r="1934" spans="6:6">
      <c r="F1934"/>
    </row>
    <row r="1935" spans="6:6">
      <c r="F1935"/>
    </row>
    <row r="1936" spans="6:6">
      <c r="F1936"/>
    </row>
    <row r="1937" spans="6:6">
      <c r="F1937"/>
    </row>
    <row r="1938" spans="6:6">
      <c r="F1938"/>
    </row>
    <row r="1939" spans="6:6">
      <c r="F1939"/>
    </row>
    <row r="1940" spans="6:6">
      <c r="F1940"/>
    </row>
    <row r="1941" spans="6:6">
      <c r="F1941"/>
    </row>
    <row r="1942" spans="6:6">
      <c r="F1942"/>
    </row>
    <row r="1943" spans="6:6">
      <c r="F1943"/>
    </row>
    <row r="1944" spans="6:6">
      <c r="F1944"/>
    </row>
    <row r="1945" spans="6:6">
      <c r="F1945"/>
    </row>
    <row r="1946" spans="6:6">
      <c r="F1946"/>
    </row>
    <row r="1947" spans="6:6">
      <c r="F1947"/>
    </row>
    <row r="1948" spans="6:6">
      <c r="F1948"/>
    </row>
    <row r="1949" spans="6:6">
      <c r="F1949"/>
    </row>
    <row r="1950" spans="6:6">
      <c r="F1950"/>
    </row>
    <row r="1951" spans="6:6">
      <c r="F1951"/>
    </row>
    <row r="1952" spans="6:6">
      <c r="F1952"/>
    </row>
    <row r="1953" spans="6:6">
      <c r="F1953"/>
    </row>
    <row r="1954" spans="6:6">
      <c r="F1954"/>
    </row>
    <row r="1955" spans="6:6">
      <c r="F1955"/>
    </row>
    <row r="1956" spans="6:6">
      <c r="F1956"/>
    </row>
    <row r="1957" spans="6:6">
      <c r="F1957"/>
    </row>
    <row r="1958" spans="6:6">
      <c r="F1958"/>
    </row>
    <row r="1959" spans="6:6">
      <c r="F1959"/>
    </row>
    <row r="1960" spans="6:6">
      <c r="F1960"/>
    </row>
    <row r="1961" spans="6:6">
      <c r="F1961"/>
    </row>
    <row r="1962" spans="6:6">
      <c r="F1962"/>
    </row>
    <row r="1963" spans="6:6">
      <c r="F1963"/>
    </row>
    <row r="1964" spans="6:6">
      <c r="F1964"/>
    </row>
    <row r="1965" spans="6:6">
      <c r="F1965"/>
    </row>
    <row r="1966" spans="6:6">
      <c r="F1966"/>
    </row>
    <row r="1967" spans="6:6">
      <c r="F1967"/>
    </row>
    <row r="1968" spans="6:6">
      <c r="F1968"/>
    </row>
    <row r="1969" spans="6:6">
      <c r="F1969"/>
    </row>
    <row r="1970" spans="6:6">
      <c r="F1970"/>
    </row>
    <row r="1971" spans="6:6">
      <c r="F1971"/>
    </row>
    <row r="1972" spans="6:6">
      <c r="F1972"/>
    </row>
    <row r="1973" spans="6:6">
      <c r="F1973"/>
    </row>
    <row r="1974" spans="6:6">
      <c r="F1974"/>
    </row>
    <row r="1975" spans="6:6">
      <c r="F1975"/>
    </row>
    <row r="1976" spans="6:6">
      <c r="F1976"/>
    </row>
    <row r="1977" spans="6:6">
      <c r="F1977"/>
    </row>
    <row r="1978" spans="6:6">
      <c r="F1978"/>
    </row>
    <row r="1979" spans="6:6">
      <c r="F1979"/>
    </row>
    <row r="1980" spans="6:6">
      <c r="F1980"/>
    </row>
    <row r="1981" spans="6:6">
      <c r="F1981"/>
    </row>
    <row r="1982" spans="6:6">
      <c r="F1982"/>
    </row>
    <row r="1983" spans="6:6">
      <c r="F1983"/>
    </row>
    <row r="1984" spans="6:6">
      <c r="F1984"/>
    </row>
    <row r="1985" spans="6:6">
      <c r="F1985"/>
    </row>
    <row r="1986" spans="6:6">
      <c r="F1986"/>
    </row>
    <row r="1987" spans="6:6">
      <c r="F1987"/>
    </row>
    <row r="1988" spans="6:6">
      <c r="F1988"/>
    </row>
    <row r="1989" spans="6:6">
      <c r="F1989"/>
    </row>
    <row r="1990" spans="6:6">
      <c r="F1990"/>
    </row>
    <row r="1991" spans="6:6">
      <c r="F1991"/>
    </row>
    <row r="1992" spans="6:6">
      <c r="F1992"/>
    </row>
    <row r="1993" spans="6:6">
      <c r="F1993"/>
    </row>
    <row r="1994" spans="6:6">
      <c r="F1994"/>
    </row>
    <row r="1995" spans="6:6">
      <c r="F1995"/>
    </row>
    <row r="1996" spans="6:6">
      <c r="F1996"/>
    </row>
    <row r="1997" spans="6:6">
      <c r="F1997"/>
    </row>
    <row r="1998" spans="6:6">
      <c r="F1998"/>
    </row>
    <row r="1999" spans="6:6">
      <c r="F1999"/>
    </row>
    <row r="2000" spans="6:6">
      <c r="F2000"/>
    </row>
    <row r="2001" spans="6:6">
      <c r="F2001"/>
    </row>
    <row r="2002" spans="6:6">
      <c r="F2002"/>
    </row>
    <row r="2003" spans="6:6">
      <c r="F2003"/>
    </row>
    <row r="2004" spans="6:6">
      <c r="F2004"/>
    </row>
    <row r="2005" spans="6:6">
      <c r="F2005"/>
    </row>
    <row r="2006" spans="6:6">
      <c r="F2006"/>
    </row>
    <row r="2007" spans="6:6">
      <c r="F2007"/>
    </row>
    <row r="2008" spans="6:6">
      <c r="F2008"/>
    </row>
    <row r="2009" spans="6:6">
      <c r="F2009"/>
    </row>
    <row r="2010" spans="6:6">
      <c r="F2010"/>
    </row>
    <row r="2011" spans="6:6">
      <c r="F2011"/>
    </row>
    <row r="2012" spans="6:6">
      <c r="F2012"/>
    </row>
    <row r="2013" spans="6:6">
      <c r="F2013"/>
    </row>
    <row r="2014" spans="6:6">
      <c r="F2014"/>
    </row>
    <row r="2015" spans="6:6">
      <c r="F2015"/>
    </row>
    <row r="2016" spans="6:6">
      <c r="F2016"/>
    </row>
    <row r="2017" spans="6:6">
      <c r="F2017"/>
    </row>
    <row r="2018" spans="6:6">
      <c r="F2018"/>
    </row>
    <row r="2019" spans="6:6">
      <c r="F2019"/>
    </row>
    <row r="2020" spans="6:6">
      <c r="F2020"/>
    </row>
    <row r="2021" spans="6:6">
      <c r="F2021"/>
    </row>
    <row r="2022" spans="6:6">
      <c r="F2022"/>
    </row>
    <row r="2023" spans="6:6">
      <c r="F2023"/>
    </row>
    <row r="2024" spans="6:6">
      <c r="F2024"/>
    </row>
    <row r="2025" spans="6:6">
      <c r="F2025"/>
    </row>
    <row r="2026" spans="6:6">
      <c r="F2026"/>
    </row>
    <row r="2027" spans="6:6">
      <c r="F2027"/>
    </row>
    <row r="2028" spans="6:6">
      <c r="F2028"/>
    </row>
    <row r="2029" spans="6:6">
      <c r="F2029"/>
    </row>
    <row r="2030" spans="6:6">
      <c r="F2030"/>
    </row>
    <row r="2031" spans="6:6">
      <c r="F2031"/>
    </row>
    <row r="2032" spans="6:6">
      <c r="F2032"/>
    </row>
    <row r="2033" spans="6:6">
      <c r="F2033"/>
    </row>
    <row r="2034" spans="6:6">
      <c r="F2034"/>
    </row>
    <row r="2035" spans="6:6">
      <c r="F2035"/>
    </row>
    <row r="2036" spans="6:6">
      <c r="F2036"/>
    </row>
    <row r="2037" spans="6:6">
      <c r="F2037"/>
    </row>
    <row r="2038" spans="6:6">
      <c r="F2038"/>
    </row>
    <row r="2039" spans="6:6">
      <c r="F2039"/>
    </row>
    <row r="2040" spans="6:6">
      <c r="F2040"/>
    </row>
    <row r="2041" spans="6:6">
      <c r="F2041"/>
    </row>
    <row r="2042" spans="6:6">
      <c r="F2042"/>
    </row>
    <row r="2043" spans="6:6">
      <c r="F2043"/>
    </row>
    <row r="2044" spans="6:6">
      <c r="F2044"/>
    </row>
    <row r="2045" spans="6:6">
      <c r="F2045"/>
    </row>
    <row r="2046" spans="6:6">
      <c r="F2046"/>
    </row>
    <row r="2047" spans="6:6">
      <c r="F2047"/>
    </row>
    <row r="2048" spans="6:6">
      <c r="F2048"/>
    </row>
    <row r="2049" spans="6:6">
      <c r="F2049"/>
    </row>
  </sheetData>
  <autoFilter ref="A1:H75" xr:uid="{725DD3AA-38ED-4FD1-9738-C24C71FCB960}"/>
  <phoneticPr fontId="1" type="noConversion"/>
  <hyperlinks>
    <hyperlink ref="F27" r:id="rId1" xr:uid="{0351A8D0-598D-455A-954C-051A71D48C6D}"/>
    <hyperlink ref="F32" r:id="rId2" xr:uid="{DA7647AF-1902-413D-94EB-618E92DCCC1D}"/>
    <hyperlink ref="F36" r:id="rId3" display="mailto:comercial@LEOTRANSPORTES/.com.br" xr:uid="{5FD1CEF7-5176-497B-8C57-1F7682CCA454}"/>
    <hyperlink ref="F37" r:id="rId4" display="mailto:cdguarulhos@gessoedrywallandrade.com.br" xr:uid="{0F284B30-61C2-4ED3-ADE0-1DE66CCF586C}"/>
    <hyperlink ref="F48" r:id="rId5" display="mailto:nonoprotesto@nonoprotestosp.com.br" xr:uid="{618434B0-37B3-4F6C-A02B-9679AAC720F4}"/>
    <hyperlink ref="F47" r:id="rId6" xr:uid="{15ADDAF6-47EC-407D-971A-0B29C31BE6CC}"/>
    <hyperlink ref="F45" r:id="rId7" display="mailto:contato@cartoriopaulista.com.br" xr:uid="{FCDA970E-2B46-49E1-85A9-02A190B00073}"/>
  </hyperlinks>
  <pageMargins left="0.511811024" right="0.511811024" top="0.78740157499999996" bottom="0.78740157499999996" header="0.31496062000000002" footer="0.31496062000000002"/>
  <ignoredErrors>
    <ignoredError sqref="D77:D78" formulaRange="1"/>
  </ignoredErrors>
  <legacy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7E21-4912-4F61-85DA-CE9E34868810}">
  <dimension ref="A1:I38"/>
  <sheetViews>
    <sheetView topLeftCell="A21" workbookViewId="0">
      <selection activeCell="E40" sqref="E40"/>
    </sheetView>
  </sheetViews>
  <sheetFormatPr defaultColWidth="14.109375" defaultRowHeight="13"/>
  <cols>
    <col min="1" max="1" width="14.44140625" style="5" bestFit="1" customWidth="1"/>
    <col min="2" max="2" width="18" style="5" customWidth="1"/>
    <col min="3" max="3" width="11.6640625" style="5" customWidth="1"/>
    <col min="4" max="4" width="47" style="5" customWidth="1"/>
    <col min="5" max="5" width="15" style="4" bestFit="1" customWidth="1"/>
    <col min="6" max="6" width="20.33203125" bestFit="1" customWidth="1"/>
    <col min="7" max="7" width="35.33203125" customWidth="1"/>
    <col min="8" max="8" width="77.77734375" customWidth="1"/>
    <col min="9" max="9" width="15.33203125" customWidth="1"/>
  </cols>
  <sheetData>
    <row r="1" spans="1:9" ht="26.5" thickBot="1">
      <c r="A1" s="146" t="s">
        <v>0</v>
      </c>
      <c r="B1" s="87" t="s">
        <v>1</v>
      </c>
      <c r="C1" s="147" t="s">
        <v>2</v>
      </c>
      <c r="D1" s="147" t="s">
        <v>3</v>
      </c>
      <c r="E1" s="147" t="s">
        <v>4</v>
      </c>
      <c r="F1" s="148" t="s">
        <v>42</v>
      </c>
      <c r="G1" s="148" t="s">
        <v>6</v>
      </c>
      <c r="H1" s="149" t="s">
        <v>7</v>
      </c>
      <c r="I1" s="145" t="s">
        <v>8</v>
      </c>
    </row>
    <row r="2" spans="1:9" ht="15" customHeight="1">
      <c r="A2" s="236">
        <v>44887</v>
      </c>
      <c r="B2" s="115" t="s">
        <v>9</v>
      </c>
      <c r="C2" s="180" t="s">
        <v>385</v>
      </c>
      <c r="D2" s="179" t="s">
        <v>386</v>
      </c>
      <c r="E2" s="233">
        <v>7470</v>
      </c>
      <c r="F2" s="138" t="s">
        <v>387</v>
      </c>
      <c r="G2" s="180" t="s">
        <v>388</v>
      </c>
      <c r="H2" s="197" t="s">
        <v>389</v>
      </c>
      <c r="I2" s="177">
        <v>4</v>
      </c>
    </row>
    <row r="3" spans="1:9" ht="17.25" customHeight="1">
      <c r="A3" s="46">
        <v>44978</v>
      </c>
      <c r="B3" s="70" t="s">
        <v>9</v>
      </c>
      <c r="C3" s="17" t="s">
        <v>390</v>
      </c>
      <c r="D3" s="17" t="s">
        <v>391</v>
      </c>
      <c r="E3" s="228">
        <v>615</v>
      </c>
      <c r="F3" s="17" t="s">
        <v>392</v>
      </c>
      <c r="G3" s="141" t="s">
        <v>393</v>
      </c>
      <c r="H3" s="198" t="s">
        <v>394</v>
      </c>
      <c r="I3" s="178">
        <v>4</v>
      </c>
    </row>
    <row r="4" spans="1:9">
      <c r="A4" s="46">
        <v>44984</v>
      </c>
      <c r="B4" s="70" t="s">
        <v>15</v>
      </c>
      <c r="C4" s="17" t="s">
        <v>395</v>
      </c>
      <c r="D4" s="17" t="s">
        <v>396</v>
      </c>
      <c r="E4" s="228">
        <v>24179.83</v>
      </c>
      <c r="F4" s="17" t="s">
        <v>397</v>
      </c>
      <c r="G4" s="20" t="s">
        <v>398</v>
      </c>
      <c r="H4" s="198" t="s">
        <v>399</v>
      </c>
      <c r="I4" s="178">
        <v>3</v>
      </c>
    </row>
    <row r="5" spans="1:9">
      <c r="A5" s="46">
        <v>45022</v>
      </c>
      <c r="B5" s="70" t="s">
        <v>9</v>
      </c>
      <c r="C5" s="17" t="s">
        <v>400</v>
      </c>
      <c r="D5" s="17" t="s">
        <v>401</v>
      </c>
      <c r="E5" s="228">
        <v>5538.6</v>
      </c>
      <c r="F5" s="17" t="s">
        <v>402</v>
      </c>
      <c r="G5" s="75" t="s">
        <v>403</v>
      </c>
      <c r="H5" s="198" t="s">
        <v>404</v>
      </c>
      <c r="I5" s="178">
        <v>3</v>
      </c>
    </row>
    <row r="6" spans="1:9">
      <c r="A6" s="46">
        <v>45315</v>
      </c>
      <c r="B6" s="70" t="s">
        <v>15</v>
      </c>
      <c r="C6" s="17">
        <v>45</v>
      </c>
      <c r="D6" s="17" t="s">
        <v>405</v>
      </c>
      <c r="E6" s="228">
        <v>5069.2</v>
      </c>
      <c r="F6" s="17" t="s">
        <v>406</v>
      </c>
      <c r="G6" s="75" t="s">
        <v>407</v>
      </c>
      <c r="H6" s="198" t="s">
        <v>408</v>
      </c>
      <c r="I6" s="178">
        <v>4</v>
      </c>
    </row>
    <row r="7" spans="1:9" ht="17.25" customHeight="1">
      <c r="A7" s="46">
        <v>45315</v>
      </c>
      <c r="B7" s="70" t="s">
        <v>15</v>
      </c>
      <c r="C7" s="17" t="s">
        <v>409</v>
      </c>
      <c r="D7" s="17" t="s">
        <v>410</v>
      </c>
      <c r="E7" s="228">
        <v>73055.59</v>
      </c>
      <c r="F7" s="17" t="s">
        <v>411</v>
      </c>
      <c r="G7" s="75" t="s">
        <v>412</v>
      </c>
      <c r="H7" s="198" t="s">
        <v>413</v>
      </c>
      <c r="I7" s="178">
        <v>3</v>
      </c>
    </row>
    <row r="8" spans="1:9" ht="26">
      <c r="A8" s="47">
        <v>45606</v>
      </c>
      <c r="B8" s="71" t="s">
        <v>9</v>
      </c>
      <c r="C8" s="16" t="s">
        <v>414</v>
      </c>
      <c r="D8" s="16" t="s">
        <v>415</v>
      </c>
      <c r="E8" s="229">
        <v>34514.85</v>
      </c>
      <c r="F8" s="17" t="s">
        <v>416</v>
      </c>
      <c r="G8" s="75" t="s">
        <v>417</v>
      </c>
      <c r="H8" s="198" t="s">
        <v>418</v>
      </c>
      <c r="I8" s="178">
        <v>4</v>
      </c>
    </row>
    <row r="9" spans="1:9" ht="15.75" customHeight="1" thickBot="1">
      <c r="A9" s="142">
        <v>45858</v>
      </c>
      <c r="B9" s="143" t="s">
        <v>15</v>
      </c>
      <c r="C9" s="48" t="s">
        <v>419</v>
      </c>
      <c r="D9" s="48" t="s">
        <v>142</v>
      </c>
      <c r="E9" s="230">
        <v>596</v>
      </c>
      <c r="F9" s="48" t="s">
        <v>143</v>
      </c>
      <c r="G9" s="144" t="s">
        <v>144</v>
      </c>
      <c r="H9" s="199" t="s">
        <v>420</v>
      </c>
      <c r="I9" s="181">
        <v>3</v>
      </c>
    </row>
    <row r="10" spans="1:9" ht="13.5" customHeight="1">
      <c r="A10" s="236">
        <v>44642</v>
      </c>
      <c r="B10" s="115" t="s">
        <v>421</v>
      </c>
      <c r="C10" s="54" t="s">
        <v>422</v>
      </c>
      <c r="D10" s="227" t="s">
        <v>423</v>
      </c>
      <c r="E10" s="231">
        <v>223670.85</v>
      </c>
      <c r="F10" s="54" t="s">
        <v>424</v>
      </c>
      <c r="G10" s="180"/>
      <c r="H10" s="151" t="s">
        <v>425</v>
      </c>
      <c r="I10" s="177">
        <v>3</v>
      </c>
    </row>
    <row r="11" spans="1:9" ht="13.5" customHeight="1">
      <c r="A11" s="46">
        <v>44645</v>
      </c>
      <c r="B11" s="70" t="s">
        <v>421</v>
      </c>
      <c r="C11" s="7" t="s">
        <v>426</v>
      </c>
      <c r="D11" s="7" t="s">
        <v>427</v>
      </c>
      <c r="E11" s="232">
        <v>62713.86</v>
      </c>
      <c r="F11" s="7" t="s">
        <v>428</v>
      </c>
      <c r="G11" s="141"/>
      <c r="H11" s="152" t="s">
        <v>429</v>
      </c>
      <c r="I11" s="178">
        <v>4</v>
      </c>
    </row>
    <row r="12" spans="1:9" ht="13.5" customHeight="1">
      <c r="A12" s="46">
        <v>44652</v>
      </c>
      <c r="B12" s="70" t="s">
        <v>421</v>
      </c>
      <c r="C12" s="7" t="s">
        <v>430</v>
      </c>
      <c r="D12" s="7" t="s">
        <v>431</v>
      </c>
      <c r="E12" s="232">
        <v>18082.5</v>
      </c>
      <c r="F12" s="7" t="s">
        <v>432</v>
      </c>
      <c r="G12" s="20"/>
      <c r="H12" s="152" t="s">
        <v>433</v>
      </c>
      <c r="I12" s="178">
        <v>4</v>
      </c>
    </row>
    <row r="13" spans="1:9" ht="13.5" customHeight="1">
      <c r="A13" s="46">
        <v>44769</v>
      </c>
      <c r="B13" s="70" t="s">
        <v>421</v>
      </c>
      <c r="C13" s="7" t="s">
        <v>434</v>
      </c>
      <c r="D13" s="7" t="s">
        <v>167</v>
      </c>
      <c r="E13" s="232">
        <v>16964.5</v>
      </c>
      <c r="F13" s="7" t="s">
        <v>168</v>
      </c>
      <c r="G13" s="20"/>
      <c r="H13" s="152" t="s">
        <v>435</v>
      </c>
      <c r="I13" s="178">
        <v>4</v>
      </c>
    </row>
    <row r="14" spans="1:9" ht="13.5" customHeight="1">
      <c r="A14" s="46">
        <v>44803</v>
      </c>
      <c r="B14" s="70" t="s">
        <v>421</v>
      </c>
      <c r="C14" s="7" t="s">
        <v>436</v>
      </c>
      <c r="D14" s="7" t="s">
        <v>437</v>
      </c>
      <c r="E14" s="232">
        <v>6696.68</v>
      </c>
      <c r="F14" s="7" t="s">
        <v>438</v>
      </c>
      <c r="G14" s="20"/>
      <c r="H14" s="7" t="s">
        <v>439</v>
      </c>
      <c r="I14" s="178">
        <v>4</v>
      </c>
    </row>
    <row r="15" spans="1:9" ht="13.5" customHeight="1">
      <c r="A15" s="46">
        <v>44833</v>
      </c>
      <c r="B15" s="70" t="s">
        <v>421</v>
      </c>
      <c r="C15" s="7" t="s">
        <v>440</v>
      </c>
      <c r="D15" s="7" t="s">
        <v>441</v>
      </c>
      <c r="E15" s="232">
        <v>27305.48</v>
      </c>
      <c r="F15" s="7" t="s">
        <v>442</v>
      </c>
      <c r="G15" s="20"/>
      <c r="H15" s="152" t="s">
        <v>443</v>
      </c>
      <c r="I15" s="178">
        <v>4</v>
      </c>
    </row>
    <row r="16" spans="1:9" ht="13.5" customHeight="1">
      <c r="A16" s="46">
        <v>44873</v>
      </c>
      <c r="B16" s="70" t="s">
        <v>421</v>
      </c>
      <c r="C16" s="7" t="s">
        <v>444</v>
      </c>
      <c r="D16" s="7" t="s">
        <v>415</v>
      </c>
      <c r="E16" s="232">
        <v>51883.7</v>
      </c>
      <c r="F16" s="7" t="s">
        <v>416</v>
      </c>
      <c r="G16" s="20"/>
      <c r="H16" s="152" t="s">
        <v>445</v>
      </c>
      <c r="I16" s="178">
        <v>4</v>
      </c>
    </row>
    <row r="17" spans="1:9" ht="13.5" customHeight="1">
      <c r="A17" s="46">
        <v>44888</v>
      </c>
      <c r="B17" s="70" t="s">
        <v>421</v>
      </c>
      <c r="C17" s="7" t="s">
        <v>446</v>
      </c>
      <c r="D17" s="7" t="s">
        <v>447</v>
      </c>
      <c r="E17" s="232">
        <v>1848.36</v>
      </c>
      <c r="F17" s="7" t="s">
        <v>448</v>
      </c>
      <c r="G17" s="20"/>
      <c r="H17" s="152" t="s">
        <v>449</v>
      </c>
      <c r="I17" s="178">
        <v>4</v>
      </c>
    </row>
    <row r="18" spans="1:9" ht="13.5" customHeight="1">
      <c r="A18" s="46">
        <v>44972</v>
      </c>
      <c r="B18" s="70" t="s">
        <v>421</v>
      </c>
      <c r="C18" s="17" t="s">
        <v>450</v>
      </c>
      <c r="D18" s="17" t="s">
        <v>441</v>
      </c>
      <c r="E18" s="232">
        <v>5928.5</v>
      </c>
      <c r="F18" s="17" t="s">
        <v>442</v>
      </c>
      <c r="G18" s="20"/>
      <c r="H18" s="75" t="s">
        <v>451</v>
      </c>
      <c r="I18" s="178">
        <v>4</v>
      </c>
    </row>
    <row r="19" spans="1:9" ht="13.5" customHeight="1">
      <c r="A19" s="46">
        <v>45070</v>
      </c>
      <c r="B19" s="70" t="s">
        <v>421</v>
      </c>
      <c r="C19" s="7" t="s">
        <v>452</v>
      </c>
      <c r="D19" s="7" t="s">
        <v>453</v>
      </c>
      <c r="E19" s="232">
        <v>2627.95</v>
      </c>
      <c r="F19" s="7" t="s">
        <v>454</v>
      </c>
      <c r="G19" s="20"/>
      <c r="H19" s="152" t="s">
        <v>455</v>
      </c>
      <c r="I19" s="178">
        <v>4</v>
      </c>
    </row>
    <row r="20" spans="1:9" ht="13.5" customHeight="1">
      <c r="A20" s="46">
        <v>45085</v>
      </c>
      <c r="B20" s="70" t="s">
        <v>421</v>
      </c>
      <c r="C20" s="7" t="s">
        <v>456</v>
      </c>
      <c r="D20" s="7" t="s">
        <v>457</v>
      </c>
      <c r="E20" s="232">
        <v>22257.119999999999</v>
      </c>
      <c r="F20" s="7" t="s">
        <v>339</v>
      </c>
      <c r="G20" s="20"/>
      <c r="H20" s="152" t="s">
        <v>458</v>
      </c>
      <c r="I20" s="178">
        <v>3</v>
      </c>
    </row>
    <row r="21" spans="1:9" ht="13.5" customHeight="1">
      <c r="A21" s="46">
        <v>45117</v>
      </c>
      <c r="B21" s="70" t="s">
        <v>421</v>
      </c>
      <c r="C21" s="7" t="s">
        <v>459</v>
      </c>
      <c r="D21" s="7" t="s">
        <v>460</v>
      </c>
      <c r="E21" s="232">
        <v>12315</v>
      </c>
      <c r="F21" s="7" t="s">
        <v>461</v>
      </c>
      <c r="G21" s="20"/>
      <c r="H21" s="209" t="s">
        <v>462</v>
      </c>
      <c r="I21" s="178">
        <v>4</v>
      </c>
    </row>
    <row r="22" spans="1:9" ht="13.5" customHeight="1">
      <c r="A22" s="46">
        <v>45119</v>
      </c>
      <c r="B22" s="70" t="s">
        <v>421</v>
      </c>
      <c r="C22" s="7" t="s">
        <v>463</v>
      </c>
      <c r="D22" s="7" t="s">
        <v>464</v>
      </c>
      <c r="E22" s="232">
        <v>3768</v>
      </c>
      <c r="F22" s="7" t="s">
        <v>465</v>
      </c>
      <c r="G22" s="20"/>
      <c r="H22" s="152" t="s">
        <v>466</v>
      </c>
      <c r="I22" s="178">
        <v>4</v>
      </c>
    </row>
    <row r="23" spans="1:9" ht="13.5" customHeight="1">
      <c r="A23" s="46">
        <v>45141</v>
      </c>
      <c r="B23" s="70" t="s">
        <v>421</v>
      </c>
      <c r="C23" s="7" t="s">
        <v>467</v>
      </c>
      <c r="D23" s="7" t="s">
        <v>468</v>
      </c>
      <c r="E23" s="232">
        <v>2340.11</v>
      </c>
      <c r="F23" s="7" t="s">
        <v>469</v>
      </c>
      <c r="G23" s="20"/>
      <c r="H23" s="210" t="s">
        <v>470</v>
      </c>
      <c r="I23" s="178">
        <v>3</v>
      </c>
    </row>
    <row r="24" spans="1:9" ht="13.5" customHeight="1">
      <c r="A24" s="46">
        <v>45204</v>
      </c>
      <c r="B24" s="70" t="s">
        <v>421</v>
      </c>
      <c r="C24" s="7" t="s">
        <v>471</v>
      </c>
      <c r="D24" s="7" t="s">
        <v>472</v>
      </c>
      <c r="E24" s="232">
        <v>92258.95</v>
      </c>
      <c r="F24" s="7" t="s">
        <v>473</v>
      </c>
      <c r="G24" s="20"/>
      <c r="H24" s="152" t="s">
        <v>474</v>
      </c>
      <c r="I24" s="178">
        <v>4</v>
      </c>
    </row>
    <row r="25" spans="1:9" ht="13.5" customHeight="1">
      <c r="A25" s="46">
        <v>45205</v>
      </c>
      <c r="B25" s="70" t="s">
        <v>421</v>
      </c>
      <c r="C25" s="7" t="s">
        <v>475</v>
      </c>
      <c r="D25" s="7" t="s">
        <v>476</v>
      </c>
      <c r="E25" s="232">
        <v>44921.98</v>
      </c>
      <c r="F25" s="7" t="s">
        <v>477</v>
      </c>
      <c r="G25" s="20"/>
      <c r="H25" s="152" t="s">
        <v>478</v>
      </c>
      <c r="I25" s="178">
        <v>4</v>
      </c>
    </row>
    <row r="26" spans="1:9" ht="13.5" customHeight="1">
      <c r="A26" s="46">
        <v>45208</v>
      </c>
      <c r="B26" s="70" t="s">
        <v>421</v>
      </c>
      <c r="C26" s="7" t="s">
        <v>479</v>
      </c>
      <c r="D26" s="7" t="s">
        <v>480</v>
      </c>
      <c r="E26" s="232">
        <v>1458.36</v>
      </c>
      <c r="F26" s="7" t="s">
        <v>481</v>
      </c>
      <c r="G26" s="20"/>
      <c r="H26" s="210" t="s">
        <v>482</v>
      </c>
      <c r="I26" s="175">
        <v>4</v>
      </c>
    </row>
    <row r="27" spans="1:9" ht="13.5" customHeight="1">
      <c r="A27" s="46">
        <v>45236</v>
      </c>
      <c r="B27" s="70" t="s">
        <v>421</v>
      </c>
      <c r="C27" s="7" t="s">
        <v>483</v>
      </c>
      <c r="D27" s="7" t="s">
        <v>484</v>
      </c>
      <c r="E27" s="232">
        <v>4979.22</v>
      </c>
      <c r="F27" s="7" t="s">
        <v>485</v>
      </c>
      <c r="G27" s="20"/>
      <c r="H27" s="203" t="s">
        <v>486</v>
      </c>
      <c r="I27" s="175">
        <v>4</v>
      </c>
    </row>
    <row r="28" spans="1:9" ht="13.5" customHeight="1">
      <c r="A28" s="46">
        <v>45264</v>
      </c>
      <c r="B28" s="70" t="s">
        <v>421</v>
      </c>
      <c r="C28" s="7" t="s">
        <v>487</v>
      </c>
      <c r="D28" s="7" t="s">
        <v>488</v>
      </c>
      <c r="E28" s="232">
        <v>2049.5</v>
      </c>
      <c r="F28" s="7" t="s">
        <v>489</v>
      </c>
      <c r="G28" s="20"/>
      <c r="H28" s="204" t="s">
        <v>490</v>
      </c>
      <c r="I28" s="175">
        <v>4</v>
      </c>
    </row>
    <row r="29" spans="1:9" ht="13.5" customHeight="1">
      <c r="A29" s="46">
        <v>45265</v>
      </c>
      <c r="B29" s="70" t="s">
        <v>421</v>
      </c>
      <c r="C29" s="7" t="s">
        <v>491</v>
      </c>
      <c r="D29" s="7" t="s">
        <v>492</v>
      </c>
      <c r="E29" s="232">
        <v>11051.85</v>
      </c>
      <c r="F29" s="7" t="s">
        <v>493</v>
      </c>
      <c r="G29" s="20"/>
      <c r="H29" s="202" t="s">
        <v>494</v>
      </c>
      <c r="I29" s="178">
        <v>4</v>
      </c>
    </row>
    <row r="30" spans="1:9" ht="13.5" customHeight="1">
      <c r="A30" s="46">
        <v>45421</v>
      </c>
      <c r="B30" s="70" t="s">
        <v>421</v>
      </c>
      <c r="C30" s="7" t="s">
        <v>495</v>
      </c>
      <c r="D30" s="7" t="s">
        <v>496</v>
      </c>
      <c r="E30" s="232">
        <v>9247.9599999999991</v>
      </c>
      <c r="F30" s="7" t="s">
        <v>497</v>
      </c>
      <c r="G30" s="20"/>
      <c r="H30" s="200" t="s">
        <v>470</v>
      </c>
      <c r="I30" s="178">
        <v>4</v>
      </c>
    </row>
    <row r="31" spans="1:9" ht="13.5" customHeight="1">
      <c r="A31" s="46">
        <v>45448</v>
      </c>
      <c r="B31" s="70" t="s">
        <v>421</v>
      </c>
      <c r="C31" s="7" t="s">
        <v>498</v>
      </c>
      <c r="D31" s="7" t="s">
        <v>499</v>
      </c>
      <c r="E31" s="232">
        <v>29684.55</v>
      </c>
      <c r="F31" s="7" t="s">
        <v>500</v>
      </c>
      <c r="G31" s="20"/>
      <c r="H31" s="201" t="s">
        <v>501</v>
      </c>
      <c r="I31" s="178">
        <v>4</v>
      </c>
    </row>
    <row r="32" spans="1:9" ht="13.5" thickBot="1">
      <c r="A32" s="46">
        <v>45539</v>
      </c>
      <c r="B32" s="70" t="s">
        <v>421</v>
      </c>
      <c r="C32" s="205" t="s">
        <v>502</v>
      </c>
      <c r="D32" s="205" t="s">
        <v>503</v>
      </c>
      <c r="E32" s="232">
        <v>5156.04</v>
      </c>
      <c r="F32" s="205" t="s">
        <v>504</v>
      </c>
      <c r="G32" s="20"/>
      <c r="H32" s="207" t="s">
        <v>505</v>
      </c>
      <c r="I32" s="181">
        <v>4</v>
      </c>
    </row>
    <row r="33" spans="1:9" ht="13.5" thickBot="1">
      <c r="A33" s="49"/>
      <c r="B33" s="72"/>
      <c r="C33" s="44"/>
      <c r="D33" s="44"/>
      <c r="E33" s="50">
        <f>SUM(E2:E32)</f>
        <v>810250.08999999985</v>
      </c>
      <c r="F33" s="51"/>
      <c r="G33" s="76"/>
      <c r="H33" s="56"/>
      <c r="I33" s="52"/>
    </row>
    <row r="36" spans="1:9">
      <c r="D36" t="s">
        <v>506</v>
      </c>
      <c r="E36" s="28">
        <f>SUM(E10:E32)</f>
        <v>659211.0199999999</v>
      </c>
    </row>
    <row r="37" spans="1:9">
      <c r="D37" t="s">
        <v>507</v>
      </c>
      <c r="E37" s="29">
        <v>0</v>
      </c>
    </row>
    <row r="38" spans="1:9">
      <c r="D38" t="s">
        <v>508</v>
      </c>
      <c r="E38" s="29">
        <f>SUM(E2:E8)+SUM(E9:E9)</f>
        <v>151039.07</v>
      </c>
    </row>
  </sheetData>
  <autoFilter ref="A1:H33" xr:uid="{D162A9B9-50F3-4054-AC91-697B4F823C6A}"/>
  <phoneticPr fontId="1" type="noConversion"/>
  <pageMargins left="0.511811024" right="0.511811024" top="0.78740157499999996" bottom="0.78740157499999996" header="0.31496062000000002" footer="0.31496062000000002"/>
  <ignoredErrors>
    <ignoredError sqref="E36" formulaRange="1"/>
  </ignoredErrors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C49E-76FC-4815-A1CA-E1A62C92B45D}">
  <dimension ref="A1:G55"/>
  <sheetViews>
    <sheetView topLeftCell="A33" zoomScaleNormal="100" workbookViewId="0">
      <selection activeCell="D22" sqref="D22"/>
    </sheetView>
  </sheetViews>
  <sheetFormatPr defaultColWidth="14.109375" defaultRowHeight="13"/>
  <cols>
    <col min="1" max="1" width="15.44140625" customWidth="1"/>
    <col min="2" max="2" width="12.6640625" customWidth="1"/>
    <col min="3" max="3" width="43.77734375" customWidth="1"/>
    <col min="4" max="4" width="15.44140625" style="9" bestFit="1" customWidth="1"/>
    <col min="5" max="5" width="23.44140625" customWidth="1"/>
    <col min="6" max="6" width="89.33203125" bestFit="1" customWidth="1"/>
    <col min="7" max="7" width="17.6640625" bestFit="1" customWidth="1"/>
  </cols>
  <sheetData>
    <row r="1" spans="1:7" ht="15.75" customHeight="1" thickBot="1">
      <c r="A1" s="86" t="s">
        <v>0</v>
      </c>
      <c r="B1" s="87" t="s">
        <v>2</v>
      </c>
      <c r="C1" s="87" t="s">
        <v>3</v>
      </c>
      <c r="D1" s="166" t="s">
        <v>4</v>
      </c>
      <c r="E1" s="87" t="s">
        <v>5</v>
      </c>
      <c r="F1" s="87" t="s">
        <v>7</v>
      </c>
      <c r="G1" s="145" t="s">
        <v>8</v>
      </c>
    </row>
    <row r="2" spans="1:7" ht="15" customHeight="1">
      <c r="A2" s="30">
        <v>44106</v>
      </c>
      <c r="B2" s="31" t="s">
        <v>509</v>
      </c>
      <c r="C2" s="31" t="s">
        <v>510</v>
      </c>
      <c r="D2" s="58">
        <v>7070</v>
      </c>
      <c r="E2" s="31" t="s">
        <v>511</v>
      </c>
      <c r="F2" s="31" t="s">
        <v>512</v>
      </c>
      <c r="G2" s="171">
        <v>4</v>
      </c>
    </row>
    <row r="3" spans="1:7" ht="15" customHeight="1">
      <c r="A3" s="33">
        <v>44342</v>
      </c>
      <c r="B3" s="2" t="s">
        <v>513</v>
      </c>
      <c r="C3" s="2" t="s">
        <v>514</v>
      </c>
      <c r="D3" s="8">
        <v>283.45</v>
      </c>
      <c r="E3" s="2" t="s">
        <v>515</v>
      </c>
      <c r="F3" s="2" t="s">
        <v>516</v>
      </c>
      <c r="G3" s="175">
        <v>4</v>
      </c>
    </row>
    <row r="4" spans="1:7" ht="15" customHeight="1">
      <c r="A4" s="33">
        <v>44782</v>
      </c>
      <c r="B4" s="2" t="s">
        <v>517</v>
      </c>
      <c r="C4" s="2" t="s">
        <v>518</v>
      </c>
      <c r="D4" s="8">
        <v>35764.69</v>
      </c>
      <c r="E4" s="2" t="s">
        <v>519</v>
      </c>
      <c r="F4" s="2" t="s">
        <v>520</v>
      </c>
      <c r="G4" s="175">
        <v>3</v>
      </c>
    </row>
    <row r="5" spans="1:7" ht="15" customHeight="1">
      <c r="A5" s="33">
        <v>44829</v>
      </c>
      <c r="B5" s="2" t="s">
        <v>521</v>
      </c>
      <c r="C5" s="2" t="s">
        <v>522</v>
      </c>
      <c r="D5" s="8">
        <v>2067.12</v>
      </c>
      <c r="E5" s="2" t="s">
        <v>523</v>
      </c>
      <c r="F5" s="2" t="s">
        <v>524</v>
      </c>
      <c r="G5" s="175">
        <v>4</v>
      </c>
    </row>
    <row r="6" spans="1:7" ht="15" customHeight="1">
      <c r="A6" s="33">
        <v>44960</v>
      </c>
      <c r="B6" s="2" t="s">
        <v>525</v>
      </c>
      <c r="C6" s="2" t="s">
        <v>526</v>
      </c>
      <c r="D6" s="8">
        <v>4311.79</v>
      </c>
      <c r="E6" s="2" t="s">
        <v>527</v>
      </c>
      <c r="F6" s="2" t="s">
        <v>528</v>
      </c>
      <c r="G6" s="175">
        <v>3</v>
      </c>
    </row>
    <row r="7" spans="1:7" ht="15" customHeight="1">
      <c r="A7" s="33">
        <v>44969</v>
      </c>
      <c r="B7" s="2" t="s">
        <v>529</v>
      </c>
      <c r="C7" s="2" t="s">
        <v>530</v>
      </c>
      <c r="D7" s="8">
        <v>5957.75</v>
      </c>
      <c r="E7" s="2" t="s">
        <v>531</v>
      </c>
      <c r="F7" s="2" t="s">
        <v>532</v>
      </c>
      <c r="G7" s="175">
        <v>3</v>
      </c>
    </row>
    <row r="8" spans="1:7" ht="15" customHeight="1">
      <c r="A8" s="33">
        <v>44970</v>
      </c>
      <c r="B8" s="2" t="s">
        <v>533</v>
      </c>
      <c r="C8" s="2" t="s">
        <v>534</v>
      </c>
      <c r="D8" s="8">
        <v>52695.33</v>
      </c>
      <c r="E8" s="2" t="s">
        <v>535</v>
      </c>
      <c r="F8" s="2" t="s">
        <v>536</v>
      </c>
      <c r="G8" s="175">
        <v>3</v>
      </c>
    </row>
    <row r="9" spans="1:7" ht="15" customHeight="1">
      <c r="A9" s="33">
        <v>44970</v>
      </c>
      <c r="B9" s="2" t="s">
        <v>537</v>
      </c>
      <c r="C9" s="2" t="s">
        <v>538</v>
      </c>
      <c r="D9" s="8">
        <v>1874.6</v>
      </c>
      <c r="E9" s="2" t="s">
        <v>539</v>
      </c>
      <c r="F9" s="2" t="s">
        <v>540</v>
      </c>
      <c r="G9" s="175">
        <v>4</v>
      </c>
    </row>
    <row r="10" spans="1:7" ht="15" customHeight="1">
      <c r="A10" s="33">
        <v>44972</v>
      </c>
      <c r="B10" s="2" t="s">
        <v>541</v>
      </c>
      <c r="C10" s="2" t="s">
        <v>542</v>
      </c>
      <c r="D10" s="8">
        <v>1076.48</v>
      </c>
      <c r="E10" s="2" t="s">
        <v>543</v>
      </c>
      <c r="F10" s="2" t="s">
        <v>544</v>
      </c>
      <c r="G10" s="175">
        <v>4</v>
      </c>
    </row>
    <row r="11" spans="1:7" ht="15" customHeight="1">
      <c r="A11" s="33">
        <v>45792</v>
      </c>
      <c r="B11" s="2" t="s">
        <v>545</v>
      </c>
      <c r="C11" s="2" t="s">
        <v>546</v>
      </c>
      <c r="D11" s="8">
        <v>2268</v>
      </c>
      <c r="E11" s="2" t="s">
        <v>547</v>
      </c>
      <c r="F11" s="2" t="s">
        <v>548</v>
      </c>
      <c r="G11" s="175">
        <v>4</v>
      </c>
    </row>
    <row r="12" spans="1:7" ht="15" customHeight="1">
      <c r="A12" s="33">
        <v>44988</v>
      </c>
      <c r="B12" s="2" t="s">
        <v>549</v>
      </c>
      <c r="C12" s="2" t="s">
        <v>550</v>
      </c>
      <c r="D12" s="8">
        <v>942.75</v>
      </c>
      <c r="E12" s="2" t="s">
        <v>551</v>
      </c>
      <c r="F12" s="2" t="s">
        <v>552</v>
      </c>
      <c r="G12" s="175">
        <v>4</v>
      </c>
    </row>
    <row r="13" spans="1:7" ht="15" customHeight="1">
      <c r="A13" s="33">
        <v>45004</v>
      </c>
      <c r="B13" s="2" t="s">
        <v>553</v>
      </c>
      <c r="C13" s="192" t="s">
        <v>554</v>
      </c>
      <c r="D13" s="8">
        <v>800</v>
      </c>
      <c r="E13" s="2" t="s">
        <v>555</v>
      </c>
      <c r="F13" s="2" t="s">
        <v>556</v>
      </c>
      <c r="G13" s="175">
        <v>3</v>
      </c>
    </row>
    <row r="14" spans="1:7" ht="15" customHeight="1">
      <c r="A14" s="33">
        <v>45016</v>
      </c>
      <c r="B14" s="2" t="s">
        <v>557</v>
      </c>
      <c r="C14" s="2" t="s">
        <v>558</v>
      </c>
      <c r="D14" s="8">
        <v>5055.1400000000003</v>
      </c>
      <c r="E14" s="2" t="s">
        <v>559</v>
      </c>
      <c r="F14" s="2" t="s">
        <v>560</v>
      </c>
      <c r="G14" s="175">
        <v>4</v>
      </c>
    </row>
    <row r="15" spans="1:7" ht="15" customHeight="1">
      <c r="A15" s="33">
        <v>45010</v>
      </c>
      <c r="B15" s="2" t="s">
        <v>561</v>
      </c>
      <c r="C15" s="2" t="s">
        <v>562</v>
      </c>
      <c r="D15" s="8">
        <v>24994.76</v>
      </c>
      <c r="E15" s="2" t="s">
        <v>563</v>
      </c>
      <c r="F15" s="2" t="s">
        <v>564</v>
      </c>
      <c r="G15" s="175">
        <v>3</v>
      </c>
    </row>
    <row r="16" spans="1:7" ht="15" customHeight="1">
      <c r="A16" s="33">
        <v>45015</v>
      </c>
      <c r="B16" s="2" t="s">
        <v>565</v>
      </c>
      <c r="C16" s="2" t="s">
        <v>566</v>
      </c>
      <c r="D16" s="8">
        <v>3416.35</v>
      </c>
      <c r="E16" s="2" t="s">
        <v>567</v>
      </c>
      <c r="F16" s="2" t="s">
        <v>568</v>
      </c>
      <c r="G16" s="175">
        <v>4</v>
      </c>
    </row>
    <row r="17" spans="1:7" ht="15" customHeight="1">
      <c r="A17" s="33">
        <v>45153</v>
      </c>
      <c r="B17" s="2" t="s">
        <v>569</v>
      </c>
      <c r="C17" s="2" t="s">
        <v>457</v>
      </c>
      <c r="D17" s="8">
        <v>4325</v>
      </c>
      <c r="E17" s="2" t="s">
        <v>339</v>
      </c>
      <c r="F17" s="2" t="s">
        <v>570</v>
      </c>
      <c r="G17" s="175">
        <v>3</v>
      </c>
    </row>
    <row r="18" spans="1:7" ht="15" customHeight="1">
      <c r="A18" s="33">
        <v>45148</v>
      </c>
      <c r="B18" s="2" t="s">
        <v>571</v>
      </c>
      <c r="C18" s="2" t="s">
        <v>142</v>
      </c>
      <c r="D18" s="8">
        <v>745</v>
      </c>
      <c r="E18" s="2" t="s">
        <v>143</v>
      </c>
      <c r="F18" s="2" t="s">
        <v>145</v>
      </c>
      <c r="G18" s="175">
        <v>3</v>
      </c>
    </row>
    <row r="19" spans="1:7" ht="15" customHeight="1">
      <c r="A19" s="33">
        <v>45153</v>
      </c>
      <c r="B19" s="2" t="s">
        <v>572</v>
      </c>
      <c r="C19" s="2" t="s">
        <v>573</v>
      </c>
      <c r="D19" s="8">
        <v>1122</v>
      </c>
      <c r="E19" s="2" t="s">
        <v>574</v>
      </c>
      <c r="F19" s="2" t="s">
        <v>575</v>
      </c>
      <c r="G19" s="175">
        <v>3</v>
      </c>
    </row>
    <row r="20" spans="1:7" ht="15" customHeight="1">
      <c r="A20" s="33">
        <v>45349</v>
      </c>
      <c r="B20" s="2" t="s">
        <v>576</v>
      </c>
      <c r="C20" s="2" t="s">
        <v>577</v>
      </c>
      <c r="D20" s="8">
        <v>656.92</v>
      </c>
      <c r="E20" s="2" t="s">
        <v>578</v>
      </c>
      <c r="F20" s="2" t="s">
        <v>579</v>
      </c>
      <c r="G20" s="175">
        <v>4</v>
      </c>
    </row>
    <row r="21" spans="1:7" ht="15" customHeight="1">
      <c r="A21" s="33">
        <v>45380</v>
      </c>
      <c r="B21" s="2" t="s">
        <v>580</v>
      </c>
      <c r="C21" s="2" t="s">
        <v>209</v>
      </c>
      <c r="D21" s="8">
        <v>43008.89</v>
      </c>
      <c r="E21" s="2" t="s">
        <v>210</v>
      </c>
      <c r="F21" s="2" t="s">
        <v>581</v>
      </c>
      <c r="G21" s="175">
        <v>4</v>
      </c>
    </row>
    <row r="22" spans="1:7" ht="15" customHeight="1">
      <c r="A22" s="33">
        <v>45392</v>
      </c>
      <c r="B22" s="2" t="s">
        <v>582</v>
      </c>
      <c r="C22" s="2" t="s">
        <v>583</v>
      </c>
      <c r="D22" s="8">
        <f>16593.65*2</f>
        <v>33187.300000000003</v>
      </c>
      <c r="E22" s="2" t="s">
        <v>584</v>
      </c>
      <c r="F22" s="2" t="s">
        <v>585</v>
      </c>
      <c r="G22" s="175">
        <v>3</v>
      </c>
    </row>
    <row r="23" spans="1:7" ht="15" customHeight="1">
      <c r="A23" s="33">
        <v>45392</v>
      </c>
      <c r="B23" s="2" t="s">
        <v>586</v>
      </c>
      <c r="C23" s="2" t="s">
        <v>587</v>
      </c>
      <c r="D23" s="8">
        <v>3259.07</v>
      </c>
      <c r="E23" s="2" t="s">
        <v>588</v>
      </c>
      <c r="F23" s="2" t="s">
        <v>589</v>
      </c>
      <c r="G23" s="175">
        <v>4</v>
      </c>
    </row>
    <row r="24" spans="1:7" ht="15" customHeight="1">
      <c r="A24" s="33">
        <v>45823</v>
      </c>
      <c r="B24" s="2" t="s">
        <v>590</v>
      </c>
      <c r="C24" s="2" t="s">
        <v>167</v>
      </c>
      <c r="D24" s="8">
        <v>7500</v>
      </c>
      <c r="E24" s="2" t="s">
        <v>168</v>
      </c>
      <c r="F24" s="2" t="s">
        <v>435</v>
      </c>
      <c r="G24" s="175">
        <v>4</v>
      </c>
    </row>
    <row r="25" spans="1:7" ht="15" customHeight="1">
      <c r="A25" s="33">
        <v>45861</v>
      </c>
      <c r="B25" s="2" t="s">
        <v>591</v>
      </c>
      <c r="C25" s="2" t="s">
        <v>592</v>
      </c>
      <c r="D25" s="8">
        <v>655</v>
      </c>
      <c r="E25" s="2" t="s">
        <v>593</v>
      </c>
      <c r="F25" s="2" t="s">
        <v>594</v>
      </c>
      <c r="G25" s="175">
        <v>4</v>
      </c>
    </row>
    <row r="26" spans="1:7" ht="15" customHeight="1" thickBot="1">
      <c r="A26" s="35">
        <v>45112</v>
      </c>
      <c r="B26" s="36" t="s">
        <v>595</v>
      </c>
      <c r="C26" s="36" t="s">
        <v>596</v>
      </c>
      <c r="D26" s="59">
        <v>2642.6</v>
      </c>
      <c r="E26" s="36" t="s">
        <v>597</v>
      </c>
      <c r="F26" s="36" t="s">
        <v>598</v>
      </c>
      <c r="G26" s="175">
        <v>3</v>
      </c>
    </row>
    <row r="27" spans="1:7" ht="15" customHeight="1">
      <c r="A27" s="30">
        <v>45097</v>
      </c>
      <c r="B27" s="31" t="s">
        <v>599</v>
      </c>
      <c r="C27" s="31" t="s">
        <v>600</v>
      </c>
      <c r="D27" s="58">
        <v>16129.87</v>
      </c>
      <c r="E27" s="154" t="s">
        <v>601</v>
      </c>
      <c r="F27" s="31" t="s">
        <v>602</v>
      </c>
      <c r="G27" s="171"/>
    </row>
    <row r="28" spans="1:7" ht="15" customHeight="1">
      <c r="A28" s="33">
        <v>45127</v>
      </c>
      <c r="B28" s="2" t="s">
        <v>603</v>
      </c>
      <c r="C28" s="2" t="s">
        <v>604</v>
      </c>
      <c r="D28" s="8">
        <v>7057.3</v>
      </c>
      <c r="E28" s="153" t="s">
        <v>605</v>
      </c>
      <c r="F28" s="2" t="s">
        <v>606</v>
      </c>
      <c r="G28" s="175"/>
    </row>
    <row r="29" spans="1:7" ht="15" customHeight="1">
      <c r="A29" s="33">
        <v>45342</v>
      </c>
      <c r="B29" s="2" t="s">
        <v>607</v>
      </c>
      <c r="C29" s="2" t="s">
        <v>608</v>
      </c>
      <c r="D29" s="8">
        <v>653.72</v>
      </c>
      <c r="E29" s="2" t="s">
        <v>39</v>
      </c>
      <c r="F29" s="2" t="s">
        <v>609</v>
      </c>
      <c r="G29" s="175"/>
    </row>
    <row r="30" spans="1:7" ht="15" customHeight="1">
      <c r="A30" s="33">
        <v>45342</v>
      </c>
      <c r="B30" s="2" t="s">
        <v>610</v>
      </c>
      <c r="C30" s="2" t="s">
        <v>611</v>
      </c>
      <c r="D30" s="8">
        <v>1486.64</v>
      </c>
      <c r="E30" s="2" t="s">
        <v>39</v>
      </c>
      <c r="F30" s="2" t="s">
        <v>612</v>
      </c>
      <c r="G30" s="175"/>
    </row>
    <row r="31" spans="1:7" ht="15" customHeight="1" thickBot="1">
      <c r="A31" s="35">
        <v>45342</v>
      </c>
      <c r="B31" s="36" t="s">
        <v>613</v>
      </c>
      <c r="C31" s="36" t="s">
        <v>614</v>
      </c>
      <c r="D31" s="59">
        <v>8450.91</v>
      </c>
      <c r="E31" s="36" t="s">
        <v>39</v>
      </c>
      <c r="F31" s="2" t="s">
        <v>615</v>
      </c>
      <c r="G31" s="172"/>
    </row>
    <row r="32" spans="1:7" ht="15" customHeight="1">
      <c r="A32" s="60">
        <v>44453</v>
      </c>
      <c r="B32" s="54" t="s">
        <v>616</v>
      </c>
      <c r="C32" s="54" t="s">
        <v>617</v>
      </c>
      <c r="D32" s="55">
        <v>10339.36</v>
      </c>
      <c r="E32" s="54" t="s">
        <v>618</v>
      </c>
      <c r="F32" s="31" t="s">
        <v>619</v>
      </c>
      <c r="G32" s="171">
        <v>4</v>
      </c>
    </row>
    <row r="33" spans="1:7" ht="15" customHeight="1">
      <c r="A33" s="61">
        <v>44599</v>
      </c>
      <c r="B33" s="7" t="s">
        <v>620</v>
      </c>
      <c r="C33" s="7" t="s">
        <v>431</v>
      </c>
      <c r="D33" s="22">
        <v>12270.56</v>
      </c>
      <c r="E33" s="7" t="s">
        <v>432</v>
      </c>
      <c r="F33" s="2" t="s">
        <v>621</v>
      </c>
      <c r="G33" s="175">
        <v>4</v>
      </c>
    </row>
    <row r="34" spans="1:7" ht="15" customHeight="1">
      <c r="A34" s="61">
        <v>44659</v>
      </c>
      <c r="B34" s="7" t="s">
        <v>622</v>
      </c>
      <c r="C34" s="7" t="s">
        <v>623</v>
      </c>
      <c r="D34" s="23">
        <v>9875.92</v>
      </c>
      <c r="E34" s="7" t="s">
        <v>624</v>
      </c>
      <c r="F34" s="2" t="s">
        <v>625</v>
      </c>
      <c r="G34" s="175">
        <v>3</v>
      </c>
    </row>
    <row r="35" spans="1:7" ht="15" customHeight="1">
      <c r="A35" s="61">
        <v>44691</v>
      </c>
      <c r="B35" s="7" t="s">
        <v>626</v>
      </c>
      <c r="C35" s="7" t="s">
        <v>167</v>
      </c>
      <c r="D35" s="22">
        <v>17266.68</v>
      </c>
      <c r="E35" s="7" t="s">
        <v>168</v>
      </c>
      <c r="F35" s="2" t="s">
        <v>435</v>
      </c>
      <c r="G35" s="175">
        <v>4</v>
      </c>
    </row>
    <row r="36" spans="1:7" ht="15" customHeight="1">
      <c r="A36" s="61">
        <v>44694</v>
      </c>
      <c r="B36" s="7" t="s">
        <v>627</v>
      </c>
      <c r="C36" s="7" t="s">
        <v>457</v>
      </c>
      <c r="D36" s="22">
        <v>33867.26</v>
      </c>
      <c r="E36" s="7" t="s">
        <v>339</v>
      </c>
      <c r="F36" s="2" t="s">
        <v>458</v>
      </c>
      <c r="G36" s="175">
        <v>3</v>
      </c>
    </row>
    <row r="37" spans="1:7" ht="15" customHeight="1">
      <c r="A37" s="61">
        <v>44708</v>
      </c>
      <c r="B37" s="7" t="s">
        <v>628</v>
      </c>
      <c r="C37" s="7" t="s">
        <v>629</v>
      </c>
      <c r="D37" s="22">
        <v>1320.74</v>
      </c>
      <c r="E37" s="7" t="s">
        <v>630</v>
      </c>
      <c r="F37" s="2" t="s">
        <v>631</v>
      </c>
      <c r="G37" s="175">
        <v>4</v>
      </c>
    </row>
    <row r="38" spans="1:7" ht="15" customHeight="1">
      <c r="A38" s="61">
        <v>44749</v>
      </c>
      <c r="B38" s="7" t="s">
        <v>632</v>
      </c>
      <c r="C38" s="7" t="s">
        <v>633</v>
      </c>
      <c r="D38" s="22">
        <v>1041.6199999999999</v>
      </c>
      <c r="E38" s="7" t="s">
        <v>438</v>
      </c>
      <c r="F38" s="2" t="s">
        <v>634</v>
      </c>
      <c r="G38" s="175">
        <v>3</v>
      </c>
    </row>
    <row r="39" spans="1:7" ht="15" customHeight="1">
      <c r="A39" s="61">
        <v>44756</v>
      </c>
      <c r="B39" s="7" t="s">
        <v>635</v>
      </c>
      <c r="C39" s="7" t="s">
        <v>415</v>
      </c>
      <c r="D39" s="22">
        <v>8116.68</v>
      </c>
      <c r="E39" s="7" t="s">
        <v>416</v>
      </c>
      <c r="F39" s="2" t="s">
        <v>636</v>
      </c>
      <c r="G39" s="175">
        <v>4</v>
      </c>
    </row>
    <row r="40" spans="1:7" ht="15" customHeight="1">
      <c r="A40" s="61">
        <v>44770</v>
      </c>
      <c r="B40" s="7" t="s">
        <v>637</v>
      </c>
      <c r="C40" s="7" t="s">
        <v>638</v>
      </c>
      <c r="D40" s="22">
        <v>28.13</v>
      </c>
      <c r="E40" s="7" t="s">
        <v>639</v>
      </c>
      <c r="F40" s="2" t="s">
        <v>640</v>
      </c>
      <c r="G40" s="175">
        <v>4</v>
      </c>
    </row>
    <row r="41" spans="1:7" ht="15" customHeight="1">
      <c r="A41" s="61">
        <v>44816</v>
      </c>
      <c r="B41" s="7" t="s">
        <v>641</v>
      </c>
      <c r="C41" s="7" t="s">
        <v>522</v>
      </c>
      <c r="D41" s="22">
        <v>1226.3</v>
      </c>
      <c r="E41" s="7" t="s">
        <v>523</v>
      </c>
      <c r="F41" s="2" t="s">
        <v>642</v>
      </c>
      <c r="G41" s="175">
        <v>4</v>
      </c>
    </row>
    <row r="42" spans="1:7" ht="15" customHeight="1">
      <c r="A42" s="61">
        <v>44817</v>
      </c>
      <c r="B42" s="7" t="s">
        <v>643</v>
      </c>
      <c r="C42" s="7" t="s">
        <v>644</v>
      </c>
      <c r="D42" s="22">
        <v>1558.51</v>
      </c>
      <c r="E42" s="7" t="s">
        <v>454</v>
      </c>
      <c r="F42" s="2" t="s">
        <v>645</v>
      </c>
      <c r="G42" s="175">
        <v>4</v>
      </c>
    </row>
    <row r="43" spans="1:7" ht="15" customHeight="1">
      <c r="A43" s="61">
        <v>44840</v>
      </c>
      <c r="B43" s="7" t="s">
        <v>646</v>
      </c>
      <c r="C43" s="7" t="s">
        <v>647</v>
      </c>
      <c r="D43" s="22">
        <v>1456.43</v>
      </c>
      <c r="E43" s="7" t="s">
        <v>648</v>
      </c>
      <c r="F43" s="2" t="s">
        <v>649</v>
      </c>
      <c r="G43" s="175">
        <v>4</v>
      </c>
    </row>
    <row r="44" spans="1:7" ht="15" customHeight="1">
      <c r="A44" s="61">
        <v>44840</v>
      </c>
      <c r="B44" s="7" t="s">
        <v>650</v>
      </c>
      <c r="C44" s="7" t="s">
        <v>651</v>
      </c>
      <c r="D44" s="22">
        <v>444</v>
      </c>
      <c r="E44" s="7" t="s">
        <v>652</v>
      </c>
      <c r="F44" s="2" t="s">
        <v>653</v>
      </c>
      <c r="G44" s="175">
        <v>4</v>
      </c>
    </row>
    <row r="45" spans="1:7" ht="15" customHeight="1">
      <c r="A45" s="61">
        <v>44845</v>
      </c>
      <c r="B45" s="7" t="s">
        <v>654</v>
      </c>
      <c r="C45" s="7" t="s">
        <v>655</v>
      </c>
      <c r="D45" s="22">
        <v>1402.96</v>
      </c>
      <c r="E45" s="7" t="s">
        <v>656</v>
      </c>
      <c r="F45" s="2" t="s">
        <v>657</v>
      </c>
      <c r="G45" s="175">
        <v>4</v>
      </c>
    </row>
    <row r="46" spans="1:7" ht="15" customHeight="1">
      <c r="A46" s="61">
        <v>44900</v>
      </c>
      <c r="B46" s="7" t="s">
        <v>658</v>
      </c>
      <c r="C46" s="7" t="s">
        <v>659</v>
      </c>
      <c r="D46" s="22">
        <v>500</v>
      </c>
      <c r="E46" s="7" t="s">
        <v>660</v>
      </c>
      <c r="F46" s="2" t="s">
        <v>661</v>
      </c>
      <c r="G46" s="175">
        <v>4</v>
      </c>
    </row>
    <row r="47" spans="1:7" ht="15" customHeight="1" thickBot="1">
      <c r="A47" s="235">
        <v>44953</v>
      </c>
      <c r="B47" s="205" t="s">
        <v>662</v>
      </c>
      <c r="C47" s="205" t="s">
        <v>488</v>
      </c>
      <c r="D47" s="206">
        <v>21546.11</v>
      </c>
      <c r="E47" s="205" t="s">
        <v>489</v>
      </c>
      <c r="F47" s="36" t="s">
        <v>663</v>
      </c>
      <c r="G47" s="172">
        <v>4</v>
      </c>
    </row>
    <row r="48" spans="1:7" ht="15" customHeight="1" thickBot="1">
      <c r="A48" s="167"/>
      <c r="B48" s="168"/>
      <c r="C48" s="168"/>
      <c r="D48" s="169">
        <f>SUM(D2:D47)</f>
        <v>401719.68999999994</v>
      </c>
      <c r="E48" s="168"/>
      <c r="F48" s="168"/>
      <c r="G48" s="170"/>
    </row>
    <row r="49" spans="3:4" ht="15" customHeight="1"/>
    <row r="50" spans="3:4" ht="15" customHeight="1"/>
    <row r="51" spans="3:4" ht="15" customHeight="1">
      <c r="C51" t="s">
        <v>664</v>
      </c>
      <c r="D51" s="26">
        <f>SUM(D32:D47)</f>
        <v>122261.26000000001</v>
      </c>
    </row>
    <row r="52" spans="3:4" ht="15" customHeight="1">
      <c r="C52" t="s">
        <v>665</v>
      </c>
      <c r="D52" s="26">
        <f>SUM(D27:D31)</f>
        <v>33778.44</v>
      </c>
    </row>
    <row r="53" spans="3:4" ht="15" customHeight="1">
      <c r="C53" t="s">
        <v>666</v>
      </c>
      <c r="D53" s="26">
        <f>SUM(D2:D26)</f>
        <v>245679.99000000002</v>
      </c>
    </row>
    <row r="54" spans="3:4" ht="15" customHeight="1"/>
    <row r="55" spans="3:4" ht="15" customHeight="1"/>
  </sheetData>
  <autoFilter ref="A1:G48" xr:uid="{ABA75557-3859-4E4B-B365-9F814CAC59F3}"/>
  <phoneticPr fontId="3" type="noConversion"/>
  <pageMargins left="0.511811024" right="0.511811024" top="0.78740157499999996" bottom="0.78740157499999996" header="0.31496062000000002" footer="0.31496062000000002"/>
  <ignoredErrors>
    <ignoredError sqref="D51:D52" formulaRange="1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71C4-54D8-4EEE-A438-DA35CBD2FBF2}">
  <dimension ref="A1:I12"/>
  <sheetViews>
    <sheetView topLeftCell="B1" workbookViewId="0">
      <selection activeCell="E13" sqref="E13"/>
    </sheetView>
  </sheetViews>
  <sheetFormatPr defaultColWidth="14.109375" defaultRowHeight="13"/>
  <cols>
    <col min="1" max="1" width="12.33203125" customWidth="1"/>
    <col min="2" max="2" width="20.6640625" bestFit="1" customWidth="1"/>
    <col min="3" max="3" width="7.77734375" customWidth="1"/>
    <col min="4" max="4" width="35.33203125" customWidth="1"/>
    <col min="5" max="5" width="12.44140625" customWidth="1"/>
    <col min="6" max="6" width="21.33203125" bestFit="1" customWidth="1"/>
    <col min="7" max="7" width="35.33203125" customWidth="1"/>
    <col min="8" max="8" width="79" bestFit="1" customWidth="1"/>
  </cols>
  <sheetData>
    <row r="1" spans="1:9" ht="15.7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145" t="s">
        <v>8</v>
      </c>
    </row>
    <row r="2" spans="1:9" ht="15" customHeight="1">
      <c r="A2" s="33">
        <v>44169</v>
      </c>
      <c r="B2" s="68" t="s">
        <v>15</v>
      </c>
      <c r="C2" s="2" t="s">
        <v>667</v>
      </c>
      <c r="D2" s="2" t="s">
        <v>668</v>
      </c>
      <c r="E2" s="1">
        <v>8331.14</v>
      </c>
      <c r="F2" s="2" t="s">
        <v>669</v>
      </c>
      <c r="G2" s="2" t="s">
        <v>670</v>
      </c>
      <c r="H2" s="34" t="s">
        <v>671</v>
      </c>
      <c r="I2" s="175">
        <v>3</v>
      </c>
    </row>
    <row r="3" spans="1:9" ht="15" customHeight="1">
      <c r="A3" s="33">
        <v>44303</v>
      </c>
      <c r="B3" s="68" t="s">
        <v>9</v>
      </c>
      <c r="C3" s="2" t="s">
        <v>672</v>
      </c>
      <c r="D3" s="2" t="s">
        <v>396</v>
      </c>
      <c r="E3" s="1">
        <v>22836.91</v>
      </c>
      <c r="F3" s="2" t="s">
        <v>397</v>
      </c>
      <c r="G3" s="2" t="s">
        <v>398</v>
      </c>
      <c r="H3" s="34" t="s">
        <v>673</v>
      </c>
      <c r="I3" s="175">
        <v>3</v>
      </c>
    </row>
    <row r="4" spans="1:9" ht="15" customHeight="1">
      <c r="A4" s="65">
        <v>44329</v>
      </c>
      <c r="B4" s="73" t="s">
        <v>9</v>
      </c>
      <c r="C4" s="6" t="s">
        <v>674</v>
      </c>
      <c r="D4" s="6" t="s">
        <v>675</v>
      </c>
      <c r="E4" s="18">
        <v>73</v>
      </c>
      <c r="F4" s="6" t="s">
        <v>676</v>
      </c>
      <c r="G4" s="6"/>
      <c r="H4" s="66" t="s">
        <v>677</v>
      </c>
      <c r="I4" s="175">
        <v>3</v>
      </c>
    </row>
    <row r="5" spans="1:9" ht="15" customHeight="1" thickBot="1">
      <c r="A5" s="65">
        <v>44417</v>
      </c>
      <c r="B5" s="73" t="s">
        <v>15</v>
      </c>
      <c r="C5" s="6" t="s">
        <v>678</v>
      </c>
      <c r="D5" s="6" t="s">
        <v>679</v>
      </c>
      <c r="E5" s="18">
        <v>10181.81</v>
      </c>
      <c r="F5" s="6" t="s">
        <v>680</v>
      </c>
      <c r="G5" s="6"/>
      <c r="H5" s="66" t="s">
        <v>681</v>
      </c>
      <c r="I5" s="176">
        <v>4</v>
      </c>
    </row>
    <row r="6" spans="1:9" ht="14.25" customHeight="1" thickBot="1">
      <c r="A6" s="53"/>
      <c r="B6" s="56"/>
      <c r="C6" s="56"/>
      <c r="D6" s="56"/>
      <c r="E6" s="62">
        <f>SUM(E2:E5)</f>
        <v>41422.86</v>
      </c>
      <c r="F6" s="63"/>
      <c r="G6" s="77"/>
      <c r="H6" s="64"/>
      <c r="I6" s="150"/>
    </row>
    <row r="10" spans="1:9">
      <c r="D10" t="s">
        <v>682</v>
      </c>
      <c r="E10" s="27" t="s">
        <v>683</v>
      </c>
    </row>
    <row r="11" spans="1:9">
      <c r="D11" t="s">
        <v>684</v>
      </c>
      <c r="E11" s="27" t="s">
        <v>683</v>
      </c>
    </row>
    <row r="12" spans="1:9">
      <c r="D12" t="s">
        <v>685</v>
      </c>
      <c r="E12" s="12">
        <f>SUM(E2:E5)</f>
        <v>41422.86</v>
      </c>
    </row>
  </sheetData>
  <autoFilter ref="A1:H6" xr:uid="{87F7FC73-24EC-4DDB-B81D-F490945248CD}"/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MENDES</vt:lpstr>
      <vt:lpstr>SCPs</vt:lpstr>
      <vt:lpstr>SPE NWO</vt:lpstr>
      <vt:lpstr>SPE MD04AT</vt:lpstr>
      <vt:lpstr>SPE ECOVIP</vt:lpstr>
      <vt:lpstr>GHARA</vt:lpstr>
      <vt:lpstr>MENDES!Area_de_impressao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joziana.araujo</dc:creator>
  <cp:keywords/>
  <dc:description/>
  <cp:lastModifiedBy>Ana Beatriz</cp:lastModifiedBy>
  <cp:revision/>
  <cp:lastPrinted>2026-08-03T20:50:51Z</cp:lastPrinted>
  <dcterms:created xsi:type="dcterms:W3CDTF">2025-11-10T13:59:28Z</dcterms:created>
  <dcterms:modified xsi:type="dcterms:W3CDTF">2026-08-04T14:24:31Z</dcterms:modified>
  <cp:category/>
  <cp:contentStatus/>
</cp:coreProperties>
</file>